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30" windowHeight="9000" tabRatio="827"/>
  </bookViews>
  <sheets>
    <sheet name="Rev History" sheetId="33" r:id="rId1"/>
    <sheet name="Instructions" sheetId="1" r:id="rId2"/>
    <sheet name="DenRoster" sheetId="2" r:id="rId3"/>
    <sheet name="MeetingPlanner" sheetId="3" r:id="rId4"/>
    <sheet name="DenStatus" sheetId="4" r:id="rId5"/>
    <sheet name="Cub1" sheetId="5" r:id="rId6"/>
    <sheet name="Cub2" sheetId="17" r:id="rId7"/>
    <sheet name="Cub3" sheetId="18" r:id="rId8"/>
    <sheet name="Cub4" sheetId="19" r:id="rId9"/>
    <sheet name="Cub5" sheetId="20" r:id="rId10"/>
    <sheet name="Cub6" sheetId="21" r:id="rId11"/>
    <sheet name="Cub7" sheetId="22" r:id="rId12"/>
    <sheet name="Cub8" sheetId="23" r:id="rId13"/>
    <sheet name="Cub9" sheetId="24" r:id="rId14"/>
    <sheet name="Cub10" sheetId="25" r:id="rId15"/>
    <sheet name="Cub11" sheetId="27" r:id="rId16"/>
    <sheet name="Cub12" sheetId="28" r:id="rId17"/>
    <sheet name="Cub13" sheetId="29" r:id="rId18"/>
    <sheet name="Cub14" sheetId="30" r:id="rId19"/>
    <sheet name="Cub15" sheetId="31" r:id="rId20"/>
    <sheet name="Other Awards" sheetId="35" r:id="rId21"/>
  </sheets>
  <definedNames>
    <definedName name="_xlnm.Print_Area" localSheetId="5">'Cub1'!$A$1:$V$70</definedName>
    <definedName name="_xlnm.Print_Area" localSheetId="14">'Cub10'!$A$1:$V$70</definedName>
    <definedName name="_xlnm.Print_Area" localSheetId="15">'Cub11'!$A$1:$V$70</definedName>
    <definedName name="_xlnm.Print_Area" localSheetId="16">'Cub12'!$A$1:$V$70</definedName>
    <definedName name="_xlnm.Print_Area" localSheetId="17">'Cub13'!$A$1:$V$70</definedName>
    <definedName name="_xlnm.Print_Area" localSheetId="18">'Cub14'!$A$1:$V$70</definedName>
    <definedName name="_xlnm.Print_Area" localSheetId="19">'Cub15'!$A$1:$V$70</definedName>
    <definedName name="_xlnm.Print_Area" localSheetId="6">'Cub2'!$A$1:$V$70</definedName>
    <definedName name="_xlnm.Print_Area" localSheetId="7">'Cub3'!$A$1:$V$70</definedName>
    <definedName name="_xlnm.Print_Area" localSheetId="8">'Cub4'!$A$1:$V$70</definedName>
    <definedName name="_xlnm.Print_Area" localSheetId="9">'Cub5'!$A$1:$V$70</definedName>
    <definedName name="_xlnm.Print_Area" localSheetId="10">'Cub6'!$A$1:$V$70</definedName>
    <definedName name="_xlnm.Print_Area" localSheetId="11">'Cub7'!$A$1:$V$70</definedName>
    <definedName name="_xlnm.Print_Area" localSheetId="12">'Cub8'!$A$1:$V$70</definedName>
    <definedName name="_xlnm.Print_Area" localSheetId="13">'Cub9'!$A$1:$V$70</definedName>
    <definedName name="_xlnm.Print_Area" localSheetId="4">DenStatus!$A$1:$W$141</definedName>
    <definedName name="_xlnm.Print_Area" localSheetId="1">Instructions!$A$1:$B$30</definedName>
  </definedNames>
  <calcPr calcId="125725"/>
</workbook>
</file>

<file path=xl/calcChain.xml><?xml version="1.0" encoding="utf-8"?>
<calcChain xmlns="http://schemas.openxmlformats.org/spreadsheetml/2006/main">
  <c r="Z20" i="31"/>
  <c r="Z20" i="30"/>
  <c r="Z20" i="29"/>
  <c r="Z20" i="28"/>
  <c r="Z20" i="27"/>
  <c r="Z20" i="25"/>
  <c r="Z20" i="24"/>
  <c r="Z20" i="23"/>
  <c r="Z20" i="22"/>
  <c r="Z20" i="21"/>
  <c r="Z20" i="20"/>
  <c r="Z20" i="19"/>
  <c r="Z20" i="18"/>
  <c r="Z20" i="17"/>
  <c r="AA51" i="5"/>
  <c r="Z51"/>
  <c r="Z20"/>
  <c r="Y67" i="31"/>
  <c r="O67" s="1"/>
  <c r="R41" i="4" s="1"/>
  <c r="N67" i="31"/>
  <c r="B67"/>
  <c r="A67"/>
  <c r="N66"/>
  <c r="Y66" s="1"/>
  <c r="O66" s="1"/>
  <c r="C68" s="1"/>
  <c r="Y76" s="1"/>
  <c r="B66"/>
  <c r="Y59"/>
  <c r="O59"/>
  <c r="N59"/>
  <c r="B59"/>
  <c r="Y57"/>
  <c r="O57"/>
  <c r="R35" i="4" s="1"/>
  <c r="N57" i="31"/>
  <c r="B57"/>
  <c r="Z55"/>
  <c r="Y55"/>
  <c r="O55" s="1"/>
  <c r="R34" i="4" s="1"/>
  <c r="N55" i="31"/>
  <c r="B55"/>
  <c r="Y53"/>
  <c r="O53" s="1"/>
  <c r="R33" i="4" s="1"/>
  <c r="N53" i="31"/>
  <c r="B53"/>
  <c r="AA51"/>
  <c r="Z51"/>
  <c r="Y51"/>
  <c r="N51"/>
  <c r="B51"/>
  <c r="Y49"/>
  <c r="O49"/>
  <c r="N49"/>
  <c r="B49"/>
  <c r="Z47"/>
  <c r="Y47"/>
  <c r="O47"/>
  <c r="R30" i="4" s="1"/>
  <c r="N47" i="31"/>
  <c r="B47"/>
  <c r="Z45"/>
  <c r="O45" s="1"/>
  <c r="R29" i="4" s="1"/>
  <c r="Y45" i="31"/>
  <c r="N45"/>
  <c r="B45"/>
  <c r="Z43"/>
  <c r="Y43"/>
  <c r="O43"/>
  <c r="R28" i="4" s="1"/>
  <c r="N43" i="31"/>
  <c r="B43"/>
  <c r="Z41"/>
  <c r="O41" s="1"/>
  <c r="R27" i="4" s="1"/>
  <c r="Y41" i="31"/>
  <c r="N41"/>
  <c r="B41"/>
  <c r="Z39"/>
  <c r="Y39"/>
  <c r="O39"/>
  <c r="R26" i="4" s="1"/>
  <c r="N39" i="31"/>
  <c r="B39"/>
  <c r="Y37"/>
  <c r="O37" s="1"/>
  <c r="R25" i="4" s="1"/>
  <c r="N37" i="31"/>
  <c r="B37"/>
  <c r="A37"/>
  <c r="A39" s="1"/>
  <c r="A41" s="1"/>
  <c r="A43" s="1"/>
  <c r="A45" s="1"/>
  <c r="A47" s="1"/>
  <c r="A49" s="1"/>
  <c r="A51" s="1"/>
  <c r="A53" s="1"/>
  <c r="Z35"/>
  <c r="Y35"/>
  <c r="O35" s="1"/>
  <c r="N35"/>
  <c r="B35"/>
  <c r="Z28"/>
  <c r="Y28"/>
  <c r="O28" s="1"/>
  <c r="N28"/>
  <c r="B28"/>
  <c r="Z26"/>
  <c r="Y26"/>
  <c r="O26" s="1"/>
  <c r="R19" i="4" s="1"/>
  <c r="N26" i="31"/>
  <c r="B26"/>
  <c r="Z24"/>
  <c r="Y24"/>
  <c r="O24" s="1"/>
  <c r="R18" i="4" s="1"/>
  <c r="N24" i="31"/>
  <c r="B24"/>
  <c r="Z22"/>
  <c r="Y22"/>
  <c r="O22" s="1"/>
  <c r="N22"/>
  <c r="B22"/>
  <c r="AA20"/>
  <c r="AB20"/>
  <c r="Y20"/>
  <c r="N20"/>
  <c r="B20"/>
  <c r="A20"/>
  <c r="A22" s="1"/>
  <c r="A24" s="1"/>
  <c r="A26" s="1"/>
  <c r="A28" s="1"/>
  <c r="Z18"/>
  <c r="Y18"/>
  <c r="O18" s="1"/>
  <c r="N18"/>
  <c r="B18"/>
  <c r="Y12"/>
  <c r="O12"/>
  <c r="N12"/>
  <c r="B12"/>
  <c r="N11"/>
  <c r="Y11" s="1"/>
  <c r="O11" s="1"/>
  <c r="R10" i="4" s="1"/>
  <c r="B11" i="31"/>
  <c r="N10"/>
  <c r="Y10" s="1"/>
  <c r="O10" s="1"/>
  <c r="R9" i="4" s="1"/>
  <c r="B10" i="31"/>
  <c r="Y9"/>
  <c r="O9" s="1"/>
  <c r="R8" i="4" s="1"/>
  <c r="N9" i="31"/>
  <c r="B9"/>
  <c r="Y8"/>
  <c r="O8"/>
  <c r="N8"/>
  <c r="B8"/>
  <c r="N7"/>
  <c r="Y7" s="1"/>
  <c r="O7" s="1"/>
  <c r="R6" i="4" s="1"/>
  <c r="B7" i="31"/>
  <c r="A7"/>
  <c r="A8" s="1"/>
  <c r="A9" s="1"/>
  <c r="A10" s="1"/>
  <c r="A11" s="1"/>
  <c r="A12" s="1"/>
  <c r="N6"/>
  <c r="Y6" s="1"/>
  <c r="O6" s="1"/>
  <c r="B6"/>
  <c r="P2"/>
  <c r="Y67" i="30"/>
  <c r="O67" s="1"/>
  <c r="Q41" i="4" s="1"/>
  <c r="N67" i="30"/>
  <c r="B67"/>
  <c r="A67"/>
  <c r="N66"/>
  <c r="Y66" s="1"/>
  <c r="O66" s="1"/>
  <c r="C68" s="1"/>
  <c r="Y76" s="1"/>
  <c r="B66"/>
  <c r="Y59"/>
  <c r="O59"/>
  <c r="N59"/>
  <c r="B59"/>
  <c r="Y57"/>
  <c r="O57"/>
  <c r="N57"/>
  <c r="B57"/>
  <c r="Z55"/>
  <c r="Y55"/>
  <c r="O55" s="1"/>
  <c r="Q34" i="4" s="1"/>
  <c r="N55" i="30"/>
  <c r="B55"/>
  <c r="Y53"/>
  <c r="O53" s="1"/>
  <c r="Q33" i="4" s="1"/>
  <c r="N53" i="30"/>
  <c r="B53"/>
  <c r="AA51"/>
  <c r="AB51" s="1"/>
  <c r="Z51"/>
  <c r="Y51"/>
  <c r="O51" s="1"/>
  <c r="Q32" i="4" s="1"/>
  <c r="N51" i="30"/>
  <c r="B51"/>
  <c r="Y49"/>
  <c r="O49"/>
  <c r="N49"/>
  <c r="B49"/>
  <c r="Z47"/>
  <c r="Y47"/>
  <c r="O47"/>
  <c r="N47"/>
  <c r="B47"/>
  <c r="Z45"/>
  <c r="Y45"/>
  <c r="O45"/>
  <c r="N45"/>
  <c r="B45"/>
  <c r="Z43"/>
  <c r="Y43"/>
  <c r="O43"/>
  <c r="N43"/>
  <c r="B43"/>
  <c r="Z41"/>
  <c r="Y41"/>
  <c r="O41"/>
  <c r="N41"/>
  <c r="B41"/>
  <c r="Z39"/>
  <c r="Y39"/>
  <c r="O39"/>
  <c r="N39"/>
  <c r="B39"/>
  <c r="Y37"/>
  <c r="O37" s="1"/>
  <c r="Q25" i="4" s="1"/>
  <c r="N37" i="30"/>
  <c r="B37"/>
  <c r="A37"/>
  <c r="A39" s="1"/>
  <c r="A41" s="1"/>
  <c r="A43" s="1"/>
  <c r="A45" s="1"/>
  <c r="A47" s="1"/>
  <c r="A49" s="1"/>
  <c r="A51" s="1"/>
  <c r="A53" s="1"/>
  <c r="Z35"/>
  <c r="Y35"/>
  <c r="O35" s="1"/>
  <c r="N35"/>
  <c r="B35"/>
  <c r="Z28"/>
  <c r="Y28"/>
  <c r="O28" s="1"/>
  <c r="Q20" i="4" s="1"/>
  <c r="N28" i="30"/>
  <c r="B28"/>
  <c r="Z26"/>
  <c r="Y26"/>
  <c r="O26" s="1"/>
  <c r="Q19" i="4" s="1"/>
  <c r="N26" i="30"/>
  <c r="B26"/>
  <c r="Z24"/>
  <c r="Y24"/>
  <c r="O24" s="1"/>
  <c r="Q18" i="4" s="1"/>
  <c r="N24" i="30"/>
  <c r="B24"/>
  <c r="Z22"/>
  <c r="Y22"/>
  <c r="O22" s="1"/>
  <c r="Q17" i="4" s="1"/>
  <c r="N22" i="30"/>
  <c r="B22"/>
  <c r="AA20"/>
  <c r="AB20"/>
  <c r="Y20"/>
  <c r="O20" s="1"/>
  <c r="N20"/>
  <c r="B20"/>
  <c r="A20"/>
  <c r="A22" s="1"/>
  <c r="A24" s="1"/>
  <c r="A26" s="1"/>
  <c r="A28" s="1"/>
  <c r="Z18"/>
  <c r="Y18"/>
  <c r="O18" s="1"/>
  <c r="N18"/>
  <c r="B18"/>
  <c r="Y12"/>
  <c r="O12"/>
  <c r="N12"/>
  <c r="B12"/>
  <c r="N11"/>
  <c r="Y11" s="1"/>
  <c r="O11" s="1"/>
  <c r="B11"/>
  <c r="N10"/>
  <c r="Y10" s="1"/>
  <c r="O10" s="1"/>
  <c r="Q9" i="4" s="1"/>
  <c r="B10" i="30"/>
  <c r="N9"/>
  <c r="Y9" s="1"/>
  <c r="O9" s="1"/>
  <c r="Q8" i="4" s="1"/>
  <c r="B9" i="30"/>
  <c r="Y8"/>
  <c r="O8"/>
  <c r="N8"/>
  <c r="B8"/>
  <c r="N7"/>
  <c r="Y7" s="1"/>
  <c r="O7" s="1"/>
  <c r="Q6" i="4" s="1"/>
  <c r="B7" i="30"/>
  <c r="A7"/>
  <c r="A8" s="1"/>
  <c r="A9" s="1"/>
  <c r="A10" s="1"/>
  <c r="A11" s="1"/>
  <c r="A12" s="1"/>
  <c r="N6"/>
  <c r="Y6" s="1"/>
  <c r="O6" s="1"/>
  <c r="C13" s="1"/>
  <c r="Y73" s="1"/>
  <c r="B6"/>
  <c r="P2"/>
  <c r="Y67" i="29"/>
  <c r="O67" s="1"/>
  <c r="P41" i="4" s="1"/>
  <c r="N67" i="29"/>
  <c r="B67"/>
  <c r="A67"/>
  <c r="N66"/>
  <c r="Y66" s="1"/>
  <c r="O66" s="1"/>
  <c r="C68" s="1"/>
  <c r="Y76" s="1"/>
  <c r="B66"/>
  <c r="Y59"/>
  <c r="O59"/>
  <c r="N59"/>
  <c r="B59"/>
  <c r="Y57"/>
  <c r="O57"/>
  <c r="N57"/>
  <c r="B57"/>
  <c r="Z55"/>
  <c r="Y55"/>
  <c r="O55" s="1"/>
  <c r="P34" i="4" s="1"/>
  <c r="N55" i="29"/>
  <c r="B55"/>
  <c r="Y53"/>
  <c r="O53" s="1"/>
  <c r="P33" i="4" s="1"/>
  <c r="N53" i="29"/>
  <c r="B53"/>
  <c r="AA51"/>
  <c r="AB51" s="1"/>
  <c r="Z51"/>
  <c r="Y51"/>
  <c r="N51"/>
  <c r="B51"/>
  <c r="Y49"/>
  <c r="O49" s="1"/>
  <c r="P31" i="4" s="1"/>
  <c r="N49" i="29"/>
  <c r="B49"/>
  <c r="Z47"/>
  <c r="Y47"/>
  <c r="O47"/>
  <c r="N47"/>
  <c r="B47"/>
  <c r="Z45"/>
  <c r="O45" s="1"/>
  <c r="P29" i="4" s="1"/>
  <c r="Y45" i="29"/>
  <c r="N45"/>
  <c r="B45"/>
  <c r="Z43"/>
  <c r="Y43"/>
  <c r="O43"/>
  <c r="N43"/>
  <c r="B43"/>
  <c r="Z41"/>
  <c r="O41" s="1"/>
  <c r="P27" i="4" s="1"/>
  <c r="Y41" i="29"/>
  <c r="N41"/>
  <c r="B41"/>
  <c r="Z39"/>
  <c r="Y39"/>
  <c r="O39"/>
  <c r="N39"/>
  <c r="B39"/>
  <c r="Y37"/>
  <c r="O37" s="1"/>
  <c r="P25" i="4" s="1"/>
  <c r="N37" i="29"/>
  <c r="B37"/>
  <c r="A37"/>
  <c r="A39" s="1"/>
  <c r="A41" s="1"/>
  <c r="A43" s="1"/>
  <c r="A45" s="1"/>
  <c r="A47" s="1"/>
  <c r="A49" s="1"/>
  <c r="A51" s="1"/>
  <c r="A53" s="1"/>
  <c r="Z35"/>
  <c r="Y35"/>
  <c r="O35" s="1"/>
  <c r="N35"/>
  <c r="B35"/>
  <c r="Z28"/>
  <c r="Y28"/>
  <c r="O28" s="1"/>
  <c r="P20" i="4" s="1"/>
  <c r="N28" i="29"/>
  <c r="B28"/>
  <c r="Z26"/>
  <c r="Y26"/>
  <c r="O26" s="1"/>
  <c r="P19" i="4" s="1"/>
  <c r="N26" i="29"/>
  <c r="B26"/>
  <c r="Z24"/>
  <c r="Y24"/>
  <c r="O24" s="1"/>
  <c r="P18" i="4" s="1"/>
  <c r="N24" i="29"/>
  <c r="B24"/>
  <c r="Z22"/>
  <c r="Y22"/>
  <c r="O22" s="1"/>
  <c r="N22"/>
  <c r="B22"/>
  <c r="AA20"/>
  <c r="AB20"/>
  <c r="Y20"/>
  <c r="N20"/>
  <c r="B20"/>
  <c r="A20"/>
  <c r="A22" s="1"/>
  <c r="A24" s="1"/>
  <c r="A26" s="1"/>
  <c r="A28" s="1"/>
  <c r="Z18"/>
  <c r="Y18"/>
  <c r="O18" s="1"/>
  <c r="N18"/>
  <c r="B18"/>
  <c r="Y12"/>
  <c r="O12"/>
  <c r="N12"/>
  <c r="B12"/>
  <c r="N11"/>
  <c r="Y11" s="1"/>
  <c r="O11" s="1"/>
  <c r="B11"/>
  <c r="N10"/>
  <c r="Y10" s="1"/>
  <c r="O10" s="1"/>
  <c r="P9" i="4" s="1"/>
  <c r="B10" i="29"/>
  <c r="Y9"/>
  <c r="O9" s="1"/>
  <c r="P8" i="4" s="1"/>
  <c r="N9" i="29"/>
  <c r="B9"/>
  <c r="Y8"/>
  <c r="O8"/>
  <c r="N8"/>
  <c r="B8"/>
  <c r="N7"/>
  <c r="Y7" s="1"/>
  <c r="O7" s="1"/>
  <c r="P6" i="4" s="1"/>
  <c r="B7" i="29"/>
  <c r="A7"/>
  <c r="A8" s="1"/>
  <c r="A9" s="1"/>
  <c r="A10" s="1"/>
  <c r="A11" s="1"/>
  <c r="A12" s="1"/>
  <c r="N6"/>
  <c r="Y6" s="1"/>
  <c r="O6" s="1"/>
  <c r="B6"/>
  <c r="P2"/>
  <c r="Y67" i="28"/>
  <c r="O67" s="1"/>
  <c r="O41" i="4" s="1"/>
  <c r="N67" i="28"/>
  <c r="B67"/>
  <c r="A67"/>
  <c r="N66"/>
  <c r="Y66" s="1"/>
  <c r="O66" s="1"/>
  <c r="C68" s="1"/>
  <c r="Y76" s="1"/>
  <c r="B66"/>
  <c r="Y59"/>
  <c r="O59"/>
  <c r="N59"/>
  <c r="B59"/>
  <c r="Y57"/>
  <c r="O57"/>
  <c r="N57"/>
  <c r="B57"/>
  <c r="Z55"/>
  <c r="Y55"/>
  <c r="O55" s="1"/>
  <c r="O34" i="4" s="1"/>
  <c r="N55" i="28"/>
  <c r="B55"/>
  <c r="Y53"/>
  <c r="O53" s="1"/>
  <c r="O33" i="4" s="1"/>
  <c r="N53" i="28"/>
  <c r="B53"/>
  <c r="AB51"/>
  <c r="AA51"/>
  <c r="Z51"/>
  <c r="Y51"/>
  <c r="O51" s="1"/>
  <c r="O32" i="4" s="1"/>
  <c r="N51" i="28"/>
  <c r="B51"/>
  <c r="Y49"/>
  <c r="O49" s="1"/>
  <c r="O31" i="4" s="1"/>
  <c r="N49" i="28"/>
  <c r="B49"/>
  <c r="Z47"/>
  <c r="Y47"/>
  <c r="O47"/>
  <c r="N47"/>
  <c r="B47"/>
  <c r="Z45"/>
  <c r="O45" s="1"/>
  <c r="O29" i="4" s="1"/>
  <c r="Y45" i="28"/>
  <c r="N45"/>
  <c r="B45"/>
  <c r="Z43"/>
  <c r="Y43"/>
  <c r="O43"/>
  <c r="N43"/>
  <c r="B43"/>
  <c r="Z41"/>
  <c r="O41" s="1"/>
  <c r="O27" i="4" s="1"/>
  <c r="Y41" i="28"/>
  <c r="N41"/>
  <c r="B41"/>
  <c r="Z39"/>
  <c r="Y39"/>
  <c r="O39"/>
  <c r="N39"/>
  <c r="B39"/>
  <c r="Y37"/>
  <c r="O37" s="1"/>
  <c r="O25" i="4" s="1"/>
  <c r="N37" i="28"/>
  <c r="B37"/>
  <c r="A37"/>
  <c r="A39" s="1"/>
  <c r="A41" s="1"/>
  <c r="A43" s="1"/>
  <c r="A45" s="1"/>
  <c r="A47" s="1"/>
  <c r="A49" s="1"/>
  <c r="A51" s="1"/>
  <c r="A53" s="1"/>
  <c r="Z35"/>
  <c r="Y35"/>
  <c r="O35" s="1"/>
  <c r="N35"/>
  <c r="B35"/>
  <c r="Z28"/>
  <c r="Y28"/>
  <c r="O28" s="1"/>
  <c r="O20" i="4" s="1"/>
  <c r="N28" i="28"/>
  <c r="B28"/>
  <c r="Z26"/>
  <c r="Y26"/>
  <c r="O26" s="1"/>
  <c r="O19" i="4" s="1"/>
  <c r="N26" i="28"/>
  <c r="B26"/>
  <c r="Z24"/>
  <c r="Y24"/>
  <c r="O24" s="1"/>
  <c r="O18" i="4" s="1"/>
  <c r="N24" i="28"/>
  <c r="B24"/>
  <c r="Z22"/>
  <c r="Y22"/>
  <c r="O22" s="1"/>
  <c r="O17" i="4" s="1"/>
  <c r="N22" i="28"/>
  <c r="B22"/>
  <c r="AA20"/>
  <c r="AB20"/>
  <c r="Y20"/>
  <c r="O20" s="1"/>
  <c r="N20"/>
  <c r="B20"/>
  <c r="A20"/>
  <c r="A22" s="1"/>
  <c r="A24" s="1"/>
  <c r="A26" s="1"/>
  <c r="A28" s="1"/>
  <c r="Z18"/>
  <c r="Y18"/>
  <c r="O18" s="1"/>
  <c r="N18"/>
  <c r="B18"/>
  <c r="Y12"/>
  <c r="O12" s="1"/>
  <c r="O11" i="4" s="1"/>
  <c r="N12" i="28"/>
  <c r="B12"/>
  <c r="N11"/>
  <c r="Y11" s="1"/>
  <c r="O11" s="1"/>
  <c r="O10" i="4" s="1"/>
  <c r="B11" i="28"/>
  <c r="N10"/>
  <c r="Y10" s="1"/>
  <c r="O10" s="1"/>
  <c r="O9" i="4" s="1"/>
  <c r="B10" i="28"/>
  <c r="Y9"/>
  <c r="O9" s="1"/>
  <c r="O8" i="4" s="1"/>
  <c r="N9" i="28"/>
  <c r="B9"/>
  <c r="Y8"/>
  <c r="O8" s="1"/>
  <c r="O7" i="4" s="1"/>
  <c r="N8" i="28"/>
  <c r="B8"/>
  <c r="N7"/>
  <c r="Y7" s="1"/>
  <c r="O7" s="1"/>
  <c r="O6" i="4" s="1"/>
  <c r="B7" i="28"/>
  <c r="A7"/>
  <c r="A8" s="1"/>
  <c r="A9" s="1"/>
  <c r="A10" s="1"/>
  <c r="A11" s="1"/>
  <c r="A12" s="1"/>
  <c r="N6"/>
  <c r="Y6" s="1"/>
  <c r="O6" s="1"/>
  <c r="B6"/>
  <c r="P2"/>
  <c r="N67" i="27"/>
  <c r="Y67" s="1"/>
  <c r="O67" s="1"/>
  <c r="N41" i="4" s="1"/>
  <c r="B67" i="27"/>
  <c r="A67"/>
  <c r="N66"/>
  <c r="Y66" s="1"/>
  <c r="O66" s="1"/>
  <c r="C68" s="1"/>
  <c r="Y76" s="1"/>
  <c r="B66"/>
  <c r="Y59"/>
  <c r="O59"/>
  <c r="N59"/>
  <c r="B59"/>
  <c r="Y57"/>
  <c r="O57"/>
  <c r="N57"/>
  <c r="B57"/>
  <c r="Z55"/>
  <c r="Y55"/>
  <c r="O55" s="1"/>
  <c r="N34" i="4" s="1"/>
  <c r="N55" i="27"/>
  <c r="B55"/>
  <c r="Y53"/>
  <c r="O53" s="1"/>
  <c r="N33" i="4" s="1"/>
  <c r="N53" i="27"/>
  <c r="B53"/>
  <c r="AA51"/>
  <c r="Z51"/>
  <c r="AB51" s="1"/>
  <c r="Y51"/>
  <c r="N51"/>
  <c r="B51"/>
  <c r="Y49"/>
  <c r="O49"/>
  <c r="N49"/>
  <c r="B49"/>
  <c r="Z47"/>
  <c r="Y47"/>
  <c r="O47"/>
  <c r="N47"/>
  <c r="B47"/>
  <c r="Z45"/>
  <c r="O45" s="1"/>
  <c r="N29" i="4" s="1"/>
  <c r="Y45" i="27"/>
  <c r="N45"/>
  <c r="B45"/>
  <c r="Z43"/>
  <c r="Y43"/>
  <c r="O43"/>
  <c r="N43"/>
  <c r="B43"/>
  <c r="Z41"/>
  <c r="O41" s="1"/>
  <c r="N27" i="4" s="1"/>
  <c r="Y41" i="27"/>
  <c r="N41"/>
  <c r="B41"/>
  <c r="Z39"/>
  <c r="Y39"/>
  <c r="O39"/>
  <c r="N39"/>
  <c r="B39"/>
  <c r="Y37"/>
  <c r="O37" s="1"/>
  <c r="N25" i="4" s="1"/>
  <c r="N37" i="27"/>
  <c r="B37"/>
  <c r="A37"/>
  <c r="A39" s="1"/>
  <c r="A41" s="1"/>
  <c r="A43" s="1"/>
  <c r="A45" s="1"/>
  <c r="A47" s="1"/>
  <c r="A49" s="1"/>
  <c r="A51" s="1"/>
  <c r="A53" s="1"/>
  <c r="Z35"/>
  <c r="Y35"/>
  <c r="O35" s="1"/>
  <c r="N35"/>
  <c r="B35"/>
  <c r="Z28"/>
  <c r="Y28"/>
  <c r="O28" s="1"/>
  <c r="N20" i="4" s="1"/>
  <c r="N28" i="27"/>
  <c r="B28"/>
  <c r="Z26"/>
  <c r="Y26"/>
  <c r="O26" s="1"/>
  <c r="N19" i="4" s="1"/>
  <c r="N26" i="27"/>
  <c r="B26"/>
  <c r="Z24"/>
  <c r="Y24"/>
  <c r="O24" s="1"/>
  <c r="N18" i="4" s="1"/>
  <c r="N24" i="27"/>
  <c r="B24"/>
  <c r="Z22"/>
  <c r="Y22"/>
  <c r="O22" s="1"/>
  <c r="N17" i="4" s="1"/>
  <c r="N22" i="27"/>
  <c r="B22"/>
  <c r="AA20"/>
  <c r="AB20"/>
  <c r="Y20"/>
  <c r="N20"/>
  <c r="B20"/>
  <c r="A20"/>
  <c r="A22" s="1"/>
  <c r="A24" s="1"/>
  <c r="A26" s="1"/>
  <c r="A28" s="1"/>
  <c r="Z18"/>
  <c r="Y18"/>
  <c r="O18" s="1"/>
  <c r="N18"/>
  <c r="B18"/>
  <c r="N12"/>
  <c r="Y12" s="1"/>
  <c r="O12" s="1"/>
  <c r="N11" i="4" s="1"/>
  <c r="B12" i="27"/>
  <c r="N11"/>
  <c r="Y11" s="1"/>
  <c r="O11" s="1"/>
  <c r="N10" i="4" s="1"/>
  <c r="B11" i="27"/>
  <c r="N10"/>
  <c r="Y10" s="1"/>
  <c r="O10" s="1"/>
  <c r="N9" i="4" s="1"/>
  <c r="B10" i="27"/>
  <c r="Y9"/>
  <c r="O9" s="1"/>
  <c r="N8" i="4" s="1"/>
  <c r="N9" i="27"/>
  <c r="B9"/>
  <c r="N8"/>
  <c r="Y8" s="1"/>
  <c r="O8" s="1"/>
  <c r="N7" i="4" s="1"/>
  <c r="B8" i="27"/>
  <c r="N7"/>
  <c r="Y7" s="1"/>
  <c r="O7" s="1"/>
  <c r="N6" i="4" s="1"/>
  <c r="B7" i="27"/>
  <c r="A7"/>
  <c r="A8" s="1"/>
  <c r="A9" s="1"/>
  <c r="A10" s="1"/>
  <c r="A11" s="1"/>
  <c r="A12" s="1"/>
  <c r="N6"/>
  <c r="Y6" s="1"/>
  <c r="O6" s="1"/>
  <c r="B6"/>
  <c r="P2"/>
  <c r="Y67" i="25"/>
  <c r="O67"/>
  <c r="N67"/>
  <c r="B67"/>
  <c r="A67"/>
  <c r="Y66"/>
  <c r="O66" s="1"/>
  <c r="C68" s="1"/>
  <c r="Y76" s="1"/>
  <c r="N66"/>
  <c r="B66"/>
  <c r="Y59"/>
  <c r="O59"/>
  <c r="N59"/>
  <c r="B59"/>
  <c r="Y57"/>
  <c r="O57"/>
  <c r="N57"/>
  <c r="B57"/>
  <c r="Z55"/>
  <c r="Y55"/>
  <c r="O55"/>
  <c r="N55"/>
  <c r="B55"/>
  <c r="Y53"/>
  <c r="O53"/>
  <c r="N53"/>
  <c r="B53"/>
  <c r="AA51"/>
  <c r="AB51" s="1"/>
  <c r="O51" s="1"/>
  <c r="Z51"/>
  <c r="Y51"/>
  <c r="N51"/>
  <c r="B51"/>
  <c r="Y49"/>
  <c r="O49"/>
  <c r="N49"/>
  <c r="B49"/>
  <c r="Z47"/>
  <c r="O47" s="1"/>
  <c r="M30" i="4" s="1"/>
  <c r="Y47" i="25"/>
  <c r="N47"/>
  <c r="B47"/>
  <c r="Z45"/>
  <c r="Y45"/>
  <c r="O45"/>
  <c r="N45"/>
  <c r="B45"/>
  <c r="Z43"/>
  <c r="O43" s="1"/>
  <c r="M28" i="4" s="1"/>
  <c r="Y43" i="25"/>
  <c r="N43"/>
  <c r="B43"/>
  <c r="Z41"/>
  <c r="Y41"/>
  <c r="O41"/>
  <c r="N41"/>
  <c r="B41"/>
  <c r="Z39"/>
  <c r="O39" s="1"/>
  <c r="M26" i="4" s="1"/>
  <c r="Y39" i="25"/>
  <c r="N39"/>
  <c r="B39"/>
  <c r="Y37"/>
  <c r="O37" s="1"/>
  <c r="M25" i="4" s="1"/>
  <c r="N37" i="25"/>
  <c r="B37"/>
  <c r="A37"/>
  <c r="A39" s="1"/>
  <c r="A41" s="1"/>
  <c r="A43" s="1"/>
  <c r="A45" s="1"/>
  <c r="A47" s="1"/>
  <c r="A49" s="1"/>
  <c r="A51" s="1"/>
  <c r="A53" s="1"/>
  <c r="Z35"/>
  <c r="Y35"/>
  <c r="O35" s="1"/>
  <c r="N35"/>
  <c r="B35"/>
  <c r="Z28"/>
  <c r="Y28"/>
  <c r="O28" s="1"/>
  <c r="M20" i="4" s="1"/>
  <c r="N28" i="25"/>
  <c r="B28"/>
  <c r="Z26"/>
  <c r="Y26"/>
  <c r="O26" s="1"/>
  <c r="M19" i="4" s="1"/>
  <c r="N26" i="25"/>
  <c r="B26"/>
  <c r="Z24"/>
  <c r="Y24"/>
  <c r="O24" s="1"/>
  <c r="M18" i="4" s="1"/>
  <c r="N24" i="25"/>
  <c r="B24"/>
  <c r="Z22"/>
  <c r="Y22"/>
  <c r="O22" s="1"/>
  <c r="M17" i="4" s="1"/>
  <c r="N22" i="25"/>
  <c r="B22"/>
  <c r="AA20"/>
  <c r="AB20"/>
  <c r="Y20"/>
  <c r="N20"/>
  <c r="B20"/>
  <c r="A20"/>
  <c r="A22" s="1"/>
  <c r="A24" s="1"/>
  <c r="A26" s="1"/>
  <c r="A28" s="1"/>
  <c r="Z18"/>
  <c r="Y18"/>
  <c r="O18"/>
  <c r="N18"/>
  <c r="B18"/>
  <c r="Y12"/>
  <c r="O12"/>
  <c r="N12"/>
  <c r="B12"/>
  <c r="Y11"/>
  <c r="O11" s="1"/>
  <c r="M10" i="4" s="1"/>
  <c r="N11" i="25"/>
  <c r="B11"/>
  <c r="N10"/>
  <c r="Y10" s="1"/>
  <c r="O10" s="1"/>
  <c r="M9" i="4" s="1"/>
  <c r="B10" i="25"/>
  <c r="N9"/>
  <c r="Y9" s="1"/>
  <c r="O9" s="1"/>
  <c r="M8" i="4" s="1"/>
  <c r="B9" i="25"/>
  <c r="Y8"/>
  <c r="O8"/>
  <c r="N8"/>
  <c r="B8"/>
  <c r="Y7"/>
  <c r="O7" s="1"/>
  <c r="M6" i="4" s="1"/>
  <c r="N7" i="25"/>
  <c r="B7"/>
  <c r="A7"/>
  <c r="A8" s="1"/>
  <c r="A9" s="1"/>
  <c r="A10" s="1"/>
  <c r="A11" s="1"/>
  <c r="A12" s="1"/>
  <c r="N6"/>
  <c r="Y6" s="1"/>
  <c r="O6" s="1"/>
  <c r="B6"/>
  <c r="P2"/>
  <c r="Y67" i="24"/>
  <c r="O67" s="1"/>
  <c r="L41" i="4" s="1"/>
  <c r="N67" i="24"/>
  <c r="B67"/>
  <c r="A67"/>
  <c r="N66"/>
  <c r="Y66" s="1"/>
  <c r="O66" s="1"/>
  <c r="C68" s="1"/>
  <c r="Y76" s="1"/>
  <c r="B66"/>
  <c r="Y59"/>
  <c r="O59"/>
  <c r="N59"/>
  <c r="B59"/>
  <c r="Y57"/>
  <c r="O57"/>
  <c r="N57"/>
  <c r="B57"/>
  <c r="Z55"/>
  <c r="Y55"/>
  <c r="O55" s="1"/>
  <c r="L34" i="4" s="1"/>
  <c r="N55" i="24"/>
  <c r="B55"/>
  <c r="Y53"/>
  <c r="O53" s="1"/>
  <c r="L33" i="4" s="1"/>
  <c r="N53" i="24"/>
  <c r="B53"/>
  <c r="AA51"/>
  <c r="AB51" s="1"/>
  <c r="Z51"/>
  <c r="Y51"/>
  <c r="O51" s="1"/>
  <c r="N51"/>
  <c r="B51"/>
  <c r="Y49"/>
  <c r="O49"/>
  <c r="N49"/>
  <c r="B49"/>
  <c r="Z47"/>
  <c r="Y47"/>
  <c r="O47"/>
  <c r="N47"/>
  <c r="B47"/>
  <c r="Z45"/>
  <c r="Y45"/>
  <c r="O45"/>
  <c r="N45"/>
  <c r="B45"/>
  <c r="Z43"/>
  <c r="O43" s="1"/>
  <c r="L28" i="4" s="1"/>
  <c r="Y43" i="24"/>
  <c r="N43"/>
  <c r="B43"/>
  <c r="Z41"/>
  <c r="Y41"/>
  <c r="O41"/>
  <c r="N41"/>
  <c r="B41"/>
  <c r="Z39"/>
  <c r="O39" s="1"/>
  <c r="L26" i="4" s="1"/>
  <c r="Y39" i="24"/>
  <c r="N39"/>
  <c r="B39"/>
  <c r="Y37"/>
  <c r="O37" s="1"/>
  <c r="L25" i="4" s="1"/>
  <c r="N37" i="24"/>
  <c r="B37"/>
  <c r="A37"/>
  <c r="A39" s="1"/>
  <c r="A41" s="1"/>
  <c r="A43" s="1"/>
  <c r="A45" s="1"/>
  <c r="A47" s="1"/>
  <c r="A49" s="1"/>
  <c r="A51" s="1"/>
  <c r="A53" s="1"/>
  <c r="Z35"/>
  <c r="Y35"/>
  <c r="O35" s="1"/>
  <c r="N35"/>
  <c r="B35"/>
  <c r="Z28"/>
  <c r="Y28"/>
  <c r="O28" s="1"/>
  <c r="L20" i="4" s="1"/>
  <c r="N28" i="24"/>
  <c r="B28"/>
  <c r="Z26"/>
  <c r="Y26"/>
  <c r="O26" s="1"/>
  <c r="L19" i="4" s="1"/>
  <c r="N26" i="24"/>
  <c r="B26"/>
  <c r="Z24"/>
  <c r="Y24"/>
  <c r="O24" s="1"/>
  <c r="L18" i="4" s="1"/>
  <c r="N24" i="24"/>
  <c r="B24"/>
  <c r="Z22"/>
  <c r="Y22"/>
  <c r="O22" s="1"/>
  <c r="N22"/>
  <c r="B22"/>
  <c r="AA20"/>
  <c r="AB20"/>
  <c r="Y20"/>
  <c r="N20"/>
  <c r="B20"/>
  <c r="A20"/>
  <c r="A22" s="1"/>
  <c r="A24" s="1"/>
  <c r="A26" s="1"/>
  <c r="A28" s="1"/>
  <c r="Z18"/>
  <c r="Y18"/>
  <c r="O18"/>
  <c r="N18"/>
  <c r="B18"/>
  <c r="Y12"/>
  <c r="O12" s="1"/>
  <c r="L11" i="4" s="1"/>
  <c r="N12" i="24"/>
  <c r="B12"/>
  <c r="N11"/>
  <c r="Y11" s="1"/>
  <c r="O11" s="1"/>
  <c r="L10" i="4" s="1"/>
  <c r="B11" i="24"/>
  <c r="N10"/>
  <c r="Y10" s="1"/>
  <c r="O10" s="1"/>
  <c r="L9" i="4" s="1"/>
  <c r="B10" i="24"/>
  <c r="N9"/>
  <c r="Y9" s="1"/>
  <c r="O9" s="1"/>
  <c r="L8" i="4" s="1"/>
  <c r="B9" i="24"/>
  <c r="Y8"/>
  <c r="O8" s="1"/>
  <c r="L7" i="4" s="1"/>
  <c r="N8" i="24"/>
  <c r="B8"/>
  <c r="N7"/>
  <c r="Y7" s="1"/>
  <c r="O7" s="1"/>
  <c r="L6" i="4" s="1"/>
  <c r="B7" i="24"/>
  <c r="A7"/>
  <c r="A8" s="1"/>
  <c r="A9" s="1"/>
  <c r="A10" s="1"/>
  <c r="A11" s="1"/>
  <c r="A12" s="1"/>
  <c r="N6"/>
  <c r="Y6" s="1"/>
  <c r="O6" s="1"/>
  <c r="C13" s="1"/>
  <c r="Y73" s="1"/>
  <c r="B6"/>
  <c r="P2"/>
  <c r="Y67" i="23"/>
  <c r="O67" s="1"/>
  <c r="K41" i="4" s="1"/>
  <c r="N67" i="23"/>
  <c r="B67"/>
  <c r="A67"/>
  <c r="N66"/>
  <c r="Y66" s="1"/>
  <c r="O66" s="1"/>
  <c r="C68" s="1"/>
  <c r="Y76" s="1"/>
  <c r="B66"/>
  <c r="Y59"/>
  <c r="O59"/>
  <c r="N59"/>
  <c r="B59"/>
  <c r="Y57"/>
  <c r="O57"/>
  <c r="N57"/>
  <c r="B57"/>
  <c r="Z55"/>
  <c r="Y55"/>
  <c r="O55" s="1"/>
  <c r="K34" i="4" s="1"/>
  <c r="N55" i="23"/>
  <c r="B55"/>
  <c r="Y53"/>
  <c r="O53" s="1"/>
  <c r="K33" i="4" s="1"/>
  <c r="N53" i="23"/>
  <c r="B53"/>
  <c r="AA51"/>
  <c r="AB51" s="1"/>
  <c r="Z51"/>
  <c r="Y51"/>
  <c r="O51" s="1"/>
  <c r="N51"/>
  <c r="B51"/>
  <c r="Y49"/>
  <c r="O49"/>
  <c r="N49"/>
  <c r="B49"/>
  <c r="Z47"/>
  <c r="Y47"/>
  <c r="O47"/>
  <c r="N47"/>
  <c r="B47"/>
  <c r="Z45"/>
  <c r="O45" s="1"/>
  <c r="K29" i="4" s="1"/>
  <c r="Y45" i="23"/>
  <c r="N45"/>
  <c r="B45"/>
  <c r="Z43"/>
  <c r="Y43"/>
  <c r="O43"/>
  <c r="N43"/>
  <c r="B43"/>
  <c r="Z41"/>
  <c r="Y41"/>
  <c r="O41"/>
  <c r="N41"/>
  <c r="B41"/>
  <c r="Z39"/>
  <c r="Y39"/>
  <c r="O39"/>
  <c r="N39"/>
  <c r="B39"/>
  <c r="Y37"/>
  <c r="O37" s="1"/>
  <c r="K25" i="4" s="1"/>
  <c r="N37" i="23"/>
  <c r="B37"/>
  <c r="A37"/>
  <c r="A39" s="1"/>
  <c r="A41" s="1"/>
  <c r="A43" s="1"/>
  <c r="A45" s="1"/>
  <c r="A47" s="1"/>
  <c r="A49" s="1"/>
  <c r="A51" s="1"/>
  <c r="A53" s="1"/>
  <c r="Z35"/>
  <c r="Y35"/>
  <c r="O35" s="1"/>
  <c r="C61" s="1"/>
  <c r="Y75" s="1"/>
  <c r="N35"/>
  <c r="B35"/>
  <c r="Z28"/>
  <c r="Y28"/>
  <c r="O28" s="1"/>
  <c r="K20" i="4" s="1"/>
  <c r="N28" i="23"/>
  <c r="B28"/>
  <c r="Z26"/>
  <c r="Y26"/>
  <c r="O26" s="1"/>
  <c r="K19" i="4" s="1"/>
  <c r="N26" i="23"/>
  <c r="B26"/>
  <c r="Z24"/>
  <c r="Y24"/>
  <c r="O24" s="1"/>
  <c r="K18" i="4" s="1"/>
  <c r="N24" i="23"/>
  <c r="B24"/>
  <c r="Z22"/>
  <c r="Y22"/>
  <c r="O22" s="1"/>
  <c r="K17" i="4" s="1"/>
  <c r="N22" i="23"/>
  <c r="B22"/>
  <c r="AA20"/>
  <c r="AB20" s="1"/>
  <c r="Y20"/>
  <c r="N20"/>
  <c r="B20"/>
  <c r="A20"/>
  <c r="A22" s="1"/>
  <c r="A24" s="1"/>
  <c r="A26" s="1"/>
  <c r="A28" s="1"/>
  <c r="Z18"/>
  <c r="Y18"/>
  <c r="O18" s="1"/>
  <c r="N18"/>
  <c r="B18"/>
  <c r="Y12"/>
  <c r="O12"/>
  <c r="N12"/>
  <c r="B12"/>
  <c r="N11"/>
  <c r="Y11" s="1"/>
  <c r="O11" s="1"/>
  <c r="K10" i="4" s="1"/>
  <c r="B11" i="23"/>
  <c r="N10"/>
  <c r="Y10" s="1"/>
  <c r="O10" s="1"/>
  <c r="K9" i="4" s="1"/>
  <c r="B10" i="23"/>
  <c r="N9"/>
  <c r="Y9" s="1"/>
  <c r="O9" s="1"/>
  <c r="K8" i="4" s="1"/>
  <c r="B9" i="23"/>
  <c r="Y8"/>
  <c r="O8"/>
  <c r="N8"/>
  <c r="B8"/>
  <c r="N7"/>
  <c r="Y7" s="1"/>
  <c r="O7" s="1"/>
  <c r="K6" i="4" s="1"/>
  <c r="B7" i="23"/>
  <c r="A7"/>
  <c r="A8" s="1"/>
  <c r="A9" s="1"/>
  <c r="A10" s="1"/>
  <c r="A11" s="1"/>
  <c r="A12" s="1"/>
  <c r="N6"/>
  <c r="Y6" s="1"/>
  <c r="O6" s="1"/>
  <c r="C13" s="1"/>
  <c r="Y73" s="1"/>
  <c r="B6"/>
  <c r="P2"/>
  <c r="N67" i="22"/>
  <c r="Y67" s="1"/>
  <c r="O67" s="1"/>
  <c r="J41" i="4" s="1"/>
  <c r="B67" i="22"/>
  <c r="A67"/>
  <c r="N66"/>
  <c r="Y66" s="1"/>
  <c r="O66" s="1"/>
  <c r="C68" s="1"/>
  <c r="Y76" s="1"/>
  <c r="B66"/>
  <c r="Y59"/>
  <c r="O59" s="1"/>
  <c r="J36" i="4" s="1"/>
  <c r="N59" i="22"/>
  <c r="B59"/>
  <c r="Y57"/>
  <c r="O57" s="1"/>
  <c r="J35" i="4" s="1"/>
  <c r="N57" i="22"/>
  <c r="B57"/>
  <c r="Z55"/>
  <c r="Y55"/>
  <c r="O55" s="1"/>
  <c r="J34" i="4" s="1"/>
  <c r="N55" i="22"/>
  <c r="B55"/>
  <c r="Y53"/>
  <c r="O53" s="1"/>
  <c r="J33" i="4" s="1"/>
  <c r="N53" i="22"/>
  <c r="B53"/>
  <c r="AA51"/>
  <c r="Z51"/>
  <c r="AB51" s="1"/>
  <c r="Y51"/>
  <c r="N51"/>
  <c r="B51"/>
  <c r="Y49"/>
  <c r="O49"/>
  <c r="N49"/>
  <c r="B49"/>
  <c r="Z47"/>
  <c r="Y47"/>
  <c r="O47" s="1"/>
  <c r="J30" i="4" s="1"/>
  <c r="N47" i="22"/>
  <c r="B47"/>
  <c r="Z45"/>
  <c r="O45" s="1"/>
  <c r="J29" i="4" s="1"/>
  <c r="Y45" i="22"/>
  <c r="N45"/>
  <c r="B45"/>
  <c r="Z43"/>
  <c r="Y43"/>
  <c r="O43" s="1"/>
  <c r="J28" i="4" s="1"/>
  <c r="N43" i="22"/>
  <c r="B43"/>
  <c r="Z41"/>
  <c r="O41" s="1"/>
  <c r="J27" i="4" s="1"/>
  <c r="Y41" i="22"/>
  <c r="N41"/>
  <c r="B41"/>
  <c r="Z39"/>
  <c r="Y39"/>
  <c r="O39" s="1"/>
  <c r="J26" i="4" s="1"/>
  <c r="N39" i="22"/>
  <c r="B39"/>
  <c r="A39"/>
  <c r="A41" s="1"/>
  <c r="A43" s="1"/>
  <c r="A45" s="1"/>
  <c r="A47" s="1"/>
  <c r="A49" s="1"/>
  <c r="A51" s="1"/>
  <c r="A53" s="1"/>
  <c r="Y37"/>
  <c r="O37" s="1"/>
  <c r="J25" i="4" s="1"/>
  <c r="N37" i="22"/>
  <c r="B37"/>
  <c r="A37"/>
  <c r="Z35"/>
  <c r="Y35"/>
  <c r="O35"/>
  <c r="N35"/>
  <c r="B35"/>
  <c r="Z28"/>
  <c r="Y28"/>
  <c r="O28" s="1"/>
  <c r="J20" i="4" s="1"/>
  <c r="N28" i="22"/>
  <c r="B28"/>
  <c r="Z26"/>
  <c r="Y26"/>
  <c r="O26"/>
  <c r="J19" i="4" s="1"/>
  <c r="N26" i="22"/>
  <c r="B26"/>
  <c r="Z24"/>
  <c r="Y24"/>
  <c r="O24" s="1"/>
  <c r="J18" i="4" s="1"/>
  <c r="N24" i="22"/>
  <c r="B24"/>
  <c r="Z22"/>
  <c r="Y22"/>
  <c r="O22"/>
  <c r="N22"/>
  <c r="B22"/>
  <c r="AB20"/>
  <c r="O20" s="1"/>
  <c r="AA20"/>
  <c r="Y20"/>
  <c r="N20"/>
  <c r="B20"/>
  <c r="A20"/>
  <c r="A22" s="1"/>
  <c r="A24" s="1"/>
  <c r="A26" s="1"/>
  <c r="A28" s="1"/>
  <c r="Z18"/>
  <c r="Y18"/>
  <c r="O18" s="1"/>
  <c r="N18"/>
  <c r="B18"/>
  <c r="N12"/>
  <c r="Y12" s="1"/>
  <c r="O12" s="1"/>
  <c r="J11" i="4" s="1"/>
  <c r="B12" i="22"/>
  <c r="N11"/>
  <c r="Y11" s="1"/>
  <c r="O11" s="1"/>
  <c r="J10" i="4" s="1"/>
  <c r="B11" i="22"/>
  <c r="Y10"/>
  <c r="O10" s="1"/>
  <c r="J9" i="4" s="1"/>
  <c r="N10" i="22"/>
  <c r="B10"/>
  <c r="Y9"/>
  <c r="O9" s="1"/>
  <c r="J8" i="4" s="1"/>
  <c r="N9" i="22"/>
  <c r="B9"/>
  <c r="N8"/>
  <c r="Y8" s="1"/>
  <c r="O8" s="1"/>
  <c r="J7" i="4" s="1"/>
  <c r="B8" i="22"/>
  <c r="N7"/>
  <c r="Y7" s="1"/>
  <c r="O7" s="1"/>
  <c r="J6" i="4" s="1"/>
  <c r="B7" i="22"/>
  <c r="A7"/>
  <c r="A8" s="1"/>
  <c r="A9" s="1"/>
  <c r="A10" s="1"/>
  <c r="A11" s="1"/>
  <c r="A12" s="1"/>
  <c r="Y6"/>
  <c r="O6" s="1"/>
  <c r="C13" s="1"/>
  <c r="Y73" s="1"/>
  <c r="N6"/>
  <c r="B6"/>
  <c r="P2"/>
  <c r="Y67" i="21"/>
  <c r="O67" s="1"/>
  <c r="I41" i="4" s="1"/>
  <c r="N67" i="21"/>
  <c r="B67"/>
  <c r="A67"/>
  <c r="N66"/>
  <c r="Y66" s="1"/>
  <c r="O66" s="1"/>
  <c r="C68" s="1"/>
  <c r="Y76" s="1"/>
  <c r="B66"/>
  <c r="Y59"/>
  <c r="O59"/>
  <c r="N59"/>
  <c r="B59"/>
  <c r="Y57"/>
  <c r="O57"/>
  <c r="N57"/>
  <c r="B57"/>
  <c r="Z55"/>
  <c r="Y55"/>
  <c r="O55" s="1"/>
  <c r="I34" i="4" s="1"/>
  <c r="N55" i="21"/>
  <c r="B55"/>
  <c r="Y53"/>
  <c r="O53" s="1"/>
  <c r="I33" i="4" s="1"/>
  <c r="N53" i="21"/>
  <c r="B53"/>
  <c r="AA51"/>
  <c r="AB51" s="1"/>
  <c r="Z51"/>
  <c r="Y51"/>
  <c r="O51" s="1"/>
  <c r="I32" i="4" s="1"/>
  <c r="N51" i="21"/>
  <c r="B51"/>
  <c r="Y49"/>
  <c r="O49"/>
  <c r="N49"/>
  <c r="B49"/>
  <c r="Z47"/>
  <c r="Y47"/>
  <c r="O47"/>
  <c r="N47"/>
  <c r="B47"/>
  <c r="Z45"/>
  <c r="O45" s="1"/>
  <c r="I29" i="4" s="1"/>
  <c r="Y45" i="21"/>
  <c r="N45"/>
  <c r="B45"/>
  <c r="Z43"/>
  <c r="Y43"/>
  <c r="O43"/>
  <c r="N43"/>
  <c r="B43"/>
  <c r="Z41"/>
  <c r="O41" s="1"/>
  <c r="I27" i="4" s="1"/>
  <c r="Y41" i="21"/>
  <c r="N41"/>
  <c r="B41"/>
  <c r="Z39"/>
  <c r="Y39"/>
  <c r="O39"/>
  <c r="N39"/>
  <c r="B39"/>
  <c r="Y37"/>
  <c r="O37" s="1"/>
  <c r="I25" i="4" s="1"/>
  <c r="N37" i="21"/>
  <c r="B37"/>
  <c r="A37"/>
  <c r="A39" s="1"/>
  <c r="A41" s="1"/>
  <c r="A43" s="1"/>
  <c r="A45" s="1"/>
  <c r="A47" s="1"/>
  <c r="A49" s="1"/>
  <c r="A51" s="1"/>
  <c r="A53" s="1"/>
  <c r="Z35"/>
  <c r="Y35"/>
  <c r="O35" s="1"/>
  <c r="N35"/>
  <c r="B35"/>
  <c r="Z28"/>
  <c r="Y28"/>
  <c r="O28" s="1"/>
  <c r="I20" i="4" s="1"/>
  <c r="N28" i="21"/>
  <c r="B28"/>
  <c r="Z26"/>
  <c r="Y26"/>
  <c r="O26" s="1"/>
  <c r="I19" i="4" s="1"/>
  <c r="N26" i="21"/>
  <c r="B26"/>
  <c r="Z24"/>
  <c r="Y24"/>
  <c r="O24" s="1"/>
  <c r="I18" i="4" s="1"/>
  <c r="N24" i="21"/>
  <c r="B24"/>
  <c r="Z22"/>
  <c r="Y22"/>
  <c r="O22" s="1"/>
  <c r="N22"/>
  <c r="B22"/>
  <c r="AA20"/>
  <c r="AB20"/>
  <c r="Y20"/>
  <c r="N20"/>
  <c r="B20"/>
  <c r="A20"/>
  <c r="A22" s="1"/>
  <c r="A24" s="1"/>
  <c r="A26" s="1"/>
  <c r="A28" s="1"/>
  <c r="Z18"/>
  <c r="Y18"/>
  <c r="O18" s="1"/>
  <c r="N18"/>
  <c r="B18"/>
  <c r="Y12"/>
  <c r="O12"/>
  <c r="N12"/>
  <c r="B12"/>
  <c r="N11"/>
  <c r="Y11" s="1"/>
  <c r="O11" s="1"/>
  <c r="I10" i="4" s="1"/>
  <c r="B11" i="21"/>
  <c r="N10"/>
  <c r="Y10" s="1"/>
  <c r="O10" s="1"/>
  <c r="I9" i="4" s="1"/>
  <c r="B10" i="21"/>
  <c r="Y9"/>
  <c r="O9" s="1"/>
  <c r="I8" i="4" s="1"/>
  <c r="N9" i="21"/>
  <c r="B9"/>
  <c r="Y8"/>
  <c r="O8"/>
  <c r="N8"/>
  <c r="B8"/>
  <c r="N7"/>
  <c r="Y7" s="1"/>
  <c r="O7" s="1"/>
  <c r="I6" i="4" s="1"/>
  <c r="B7" i="21"/>
  <c r="A7"/>
  <c r="A8" s="1"/>
  <c r="A9" s="1"/>
  <c r="A10" s="1"/>
  <c r="A11" s="1"/>
  <c r="A12" s="1"/>
  <c r="N6"/>
  <c r="Y6" s="1"/>
  <c r="O6" s="1"/>
  <c r="B6"/>
  <c r="P2"/>
  <c r="Y67" i="20"/>
  <c r="O67" s="1"/>
  <c r="H41" i="4" s="1"/>
  <c r="N67" i="20"/>
  <c r="B67"/>
  <c r="A67"/>
  <c r="N66"/>
  <c r="Y66" s="1"/>
  <c r="O66" s="1"/>
  <c r="C68" s="1"/>
  <c r="Y76" s="1"/>
  <c r="B66"/>
  <c r="Y59"/>
  <c r="O59"/>
  <c r="N59"/>
  <c r="B59"/>
  <c r="Y57"/>
  <c r="O57"/>
  <c r="N57"/>
  <c r="B57"/>
  <c r="Z55"/>
  <c r="Y55"/>
  <c r="O55"/>
  <c r="N55"/>
  <c r="B55"/>
  <c r="Y53"/>
  <c r="O53"/>
  <c r="N53"/>
  <c r="B53"/>
  <c r="AB51"/>
  <c r="AA51"/>
  <c r="Z51"/>
  <c r="Y51"/>
  <c r="O51"/>
  <c r="N51"/>
  <c r="B51"/>
  <c r="Y49"/>
  <c r="O49" s="1"/>
  <c r="H31" i="4" s="1"/>
  <c r="N49" i="20"/>
  <c r="B49"/>
  <c r="Z47"/>
  <c r="Y47"/>
  <c r="O47"/>
  <c r="N47"/>
  <c r="B47"/>
  <c r="Z45"/>
  <c r="Y45"/>
  <c r="O45" s="1"/>
  <c r="H29" i="4" s="1"/>
  <c r="N45" i="20"/>
  <c r="B45"/>
  <c r="Z43"/>
  <c r="Y43"/>
  <c r="O43"/>
  <c r="N43"/>
  <c r="B43"/>
  <c r="Z41"/>
  <c r="Y41"/>
  <c r="O41" s="1"/>
  <c r="H27" i="4" s="1"/>
  <c r="N41" i="20"/>
  <c r="B41"/>
  <c r="Z39"/>
  <c r="Y39"/>
  <c r="O39"/>
  <c r="N39"/>
  <c r="B39"/>
  <c r="Y37"/>
  <c r="O37"/>
  <c r="N37"/>
  <c r="B37"/>
  <c r="A37"/>
  <c r="A39" s="1"/>
  <c r="A41" s="1"/>
  <c r="A43" s="1"/>
  <c r="A45" s="1"/>
  <c r="A47" s="1"/>
  <c r="A49" s="1"/>
  <c r="A51" s="1"/>
  <c r="A53" s="1"/>
  <c r="Z35"/>
  <c r="Y35"/>
  <c r="O35" s="1"/>
  <c r="N35"/>
  <c r="B35"/>
  <c r="Z28"/>
  <c r="Y28"/>
  <c r="O28"/>
  <c r="N28"/>
  <c r="B28"/>
  <c r="Z26"/>
  <c r="Y26"/>
  <c r="O26" s="1"/>
  <c r="H19" i="4" s="1"/>
  <c r="N26" i="20"/>
  <c r="B26"/>
  <c r="Z24"/>
  <c r="Y24"/>
  <c r="O24"/>
  <c r="N24"/>
  <c r="B24"/>
  <c r="Z22"/>
  <c r="Y22"/>
  <c r="O22" s="1"/>
  <c r="N22"/>
  <c r="B22"/>
  <c r="AA20"/>
  <c r="AB20"/>
  <c r="Y20"/>
  <c r="O20" s="1"/>
  <c r="N20"/>
  <c r="B20"/>
  <c r="A20"/>
  <c r="A22" s="1"/>
  <c r="A24" s="1"/>
  <c r="A26" s="1"/>
  <c r="A28" s="1"/>
  <c r="Z18"/>
  <c r="Y18"/>
  <c r="O18"/>
  <c r="N18"/>
  <c r="B18"/>
  <c r="N12"/>
  <c r="Y12" s="1"/>
  <c r="O12" s="1"/>
  <c r="H11" i="4" s="1"/>
  <c r="B12" i="20"/>
  <c r="N11"/>
  <c r="Y11" s="1"/>
  <c r="O11" s="1"/>
  <c r="H10" i="4" s="1"/>
  <c r="B11" i="20"/>
  <c r="N10"/>
  <c r="Y10" s="1"/>
  <c r="O10" s="1"/>
  <c r="H9" i="4" s="1"/>
  <c r="B10" i="20"/>
  <c r="Y9"/>
  <c r="O9"/>
  <c r="N9"/>
  <c r="B9"/>
  <c r="Y8"/>
  <c r="O8" s="1"/>
  <c r="H7" i="4" s="1"/>
  <c r="N8" i="20"/>
  <c r="B8"/>
  <c r="A8"/>
  <c r="A9" s="1"/>
  <c r="A10" s="1"/>
  <c r="A11" s="1"/>
  <c r="A12" s="1"/>
  <c r="N7"/>
  <c r="Y7" s="1"/>
  <c r="O7" s="1"/>
  <c r="H6" i="4" s="1"/>
  <c r="B7" i="20"/>
  <c r="A7"/>
  <c r="N6"/>
  <c r="Y6" s="1"/>
  <c r="O6" s="1"/>
  <c r="B6"/>
  <c r="P2"/>
  <c r="Y67" i="19"/>
  <c r="O67" s="1"/>
  <c r="G41" i="4" s="1"/>
  <c r="N67" i="19"/>
  <c r="B67"/>
  <c r="A67"/>
  <c r="N66"/>
  <c r="Y66" s="1"/>
  <c r="O66" s="1"/>
  <c r="C68" s="1"/>
  <c r="Y76" s="1"/>
  <c r="B66"/>
  <c r="Y59"/>
  <c r="O59"/>
  <c r="N59"/>
  <c r="B59"/>
  <c r="Y57"/>
  <c r="O57"/>
  <c r="N57"/>
  <c r="B57"/>
  <c r="Z55"/>
  <c r="Y55"/>
  <c r="N55"/>
  <c r="B55"/>
  <c r="Y53"/>
  <c r="O53" s="1"/>
  <c r="G33" i="4" s="1"/>
  <c r="N53" i="19"/>
  <c r="B53"/>
  <c r="AB51"/>
  <c r="AA51"/>
  <c r="Z51"/>
  <c r="Y51"/>
  <c r="O51" s="1"/>
  <c r="N51"/>
  <c r="B51"/>
  <c r="Y49"/>
  <c r="O49" s="1"/>
  <c r="G31" i="4" s="1"/>
  <c r="N49" i="19"/>
  <c r="B49"/>
  <c r="Z47"/>
  <c r="Y47"/>
  <c r="N47"/>
  <c r="B47"/>
  <c r="Z45"/>
  <c r="Y45"/>
  <c r="N45"/>
  <c r="B45"/>
  <c r="Z43"/>
  <c r="Y43"/>
  <c r="N43"/>
  <c r="B43"/>
  <c r="Z41"/>
  <c r="Y41"/>
  <c r="N41"/>
  <c r="B41"/>
  <c r="Z39"/>
  <c r="Y39"/>
  <c r="N39"/>
  <c r="B39"/>
  <c r="Y37"/>
  <c r="O37" s="1"/>
  <c r="G25" i="4" s="1"/>
  <c r="N37" i="19"/>
  <c r="B37"/>
  <c r="A37"/>
  <c r="A39" s="1"/>
  <c r="A41" s="1"/>
  <c r="A43" s="1"/>
  <c r="A45" s="1"/>
  <c r="A47" s="1"/>
  <c r="A49" s="1"/>
  <c r="A51" s="1"/>
  <c r="A53" s="1"/>
  <c r="Z35"/>
  <c r="Y35"/>
  <c r="N35"/>
  <c r="B35"/>
  <c r="Z28"/>
  <c r="Y28"/>
  <c r="N28"/>
  <c r="B28"/>
  <c r="Z26"/>
  <c r="Y26"/>
  <c r="N26"/>
  <c r="B26"/>
  <c r="Z24"/>
  <c r="Y24"/>
  <c r="N24"/>
  <c r="B24"/>
  <c r="Z22"/>
  <c r="Y22"/>
  <c r="N22"/>
  <c r="B22"/>
  <c r="AA20"/>
  <c r="AB20" s="1"/>
  <c r="Y20"/>
  <c r="N20"/>
  <c r="B20"/>
  <c r="A20"/>
  <c r="A22" s="1"/>
  <c r="A24" s="1"/>
  <c r="A26" s="1"/>
  <c r="A28" s="1"/>
  <c r="Z18"/>
  <c r="Y18"/>
  <c r="N18"/>
  <c r="B18"/>
  <c r="Y12"/>
  <c r="O12" s="1"/>
  <c r="G11" i="4" s="1"/>
  <c r="N12" i="19"/>
  <c r="B12"/>
  <c r="N11"/>
  <c r="Y11" s="1"/>
  <c r="O11" s="1"/>
  <c r="G10" i="4" s="1"/>
  <c r="B11" i="19"/>
  <c r="N10"/>
  <c r="Y10" s="1"/>
  <c r="O10" s="1"/>
  <c r="G9" i="4" s="1"/>
  <c r="B10" i="19"/>
  <c r="Y9"/>
  <c r="O9"/>
  <c r="N9"/>
  <c r="B9"/>
  <c r="Y8"/>
  <c r="O8" s="1"/>
  <c r="G7" i="4" s="1"/>
  <c r="N8" i="19"/>
  <c r="B8"/>
  <c r="A8"/>
  <c r="A9" s="1"/>
  <c r="A10" s="1"/>
  <c r="A11" s="1"/>
  <c r="A12" s="1"/>
  <c r="N7"/>
  <c r="Y7" s="1"/>
  <c r="O7" s="1"/>
  <c r="G6" i="4" s="1"/>
  <c r="B7" i="19"/>
  <c r="A7"/>
  <c r="N6"/>
  <c r="Y6" s="1"/>
  <c r="O6" s="1"/>
  <c r="C13" s="1"/>
  <c r="Y73" s="1"/>
  <c r="B6"/>
  <c r="P2"/>
  <c r="Y67" i="18"/>
  <c r="O67" s="1"/>
  <c r="F41" i="4" s="1"/>
  <c r="N67" i="18"/>
  <c r="B67"/>
  <c r="A67"/>
  <c r="N66"/>
  <c r="Y66" s="1"/>
  <c r="O66" s="1"/>
  <c r="C68" s="1"/>
  <c r="Y76" s="1"/>
  <c r="B66"/>
  <c r="Y59"/>
  <c r="O59"/>
  <c r="N59"/>
  <c r="B59"/>
  <c r="Y57"/>
  <c r="O57"/>
  <c r="F35" i="4" s="1"/>
  <c r="N57" i="18"/>
  <c r="B57"/>
  <c r="Z55"/>
  <c r="Y55"/>
  <c r="O55" s="1"/>
  <c r="F34" i="4" s="1"/>
  <c r="N55" i="18"/>
  <c r="B55"/>
  <c r="Y53"/>
  <c r="O53" s="1"/>
  <c r="F33" i="4" s="1"/>
  <c r="N53" i="18"/>
  <c r="B53"/>
  <c r="AA51"/>
  <c r="AB51" s="1"/>
  <c r="Z51"/>
  <c r="Y51"/>
  <c r="N51"/>
  <c r="B51"/>
  <c r="Y49"/>
  <c r="O49"/>
  <c r="N49"/>
  <c r="B49"/>
  <c r="Z47"/>
  <c r="Y47"/>
  <c r="O47"/>
  <c r="F30" i="4" s="1"/>
  <c r="N47" i="18"/>
  <c r="B47"/>
  <c r="Z45"/>
  <c r="O45" s="1"/>
  <c r="F29" i="4" s="1"/>
  <c r="Y45" i="18"/>
  <c r="N45"/>
  <c r="B45"/>
  <c r="Z43"/>
  <c r="Y43"/>
  <c r="O43"/>
  <c r="F28" i="4" s="1"/>
  <c r="N43" i="18"/>
  <c r="B43"/>
  <c r="Z41"/>
  <c r="O41" s="1"/>
  <c r="F27" i="4" s="1"/>
  <c r="Y41" i="18"/>
  <c r="N41"/>
  <c r="B41"/>
  <c r="Z39"/>
  <c r="Y39"/>
  <c r="O39"/>
  <c r="N39"/>
  <c r="B39"/>
  <c r="Y37"/>
  <c r="O37" s="1"/>
  <c r="F25" i="4" s="1"/>
  <c r="N37" i="18"/>
  <c r="B37"/>
  <c r="A37"/>
  <c r="A39" s="1"/>
  <c r="A41" s="1"/>
  <c r="A43" s="1"/>
  <c r="A45" s="1"/>
  <c r="A47" s="1"/>
  <c r="A49" s="1"/>
  <c r="A51" s="1"/>
  <c r="A53" s="1"/>
  <c r="Z35"/>
  <c r="Y35"/>
  <c r="O35" s="1"/>
  <c r="N35"/>
  <c r="B35"/>
  <c r="Z28"/>
  <c r="Y28"/>
  <c r="O28" s="1"/>
  <c r="F20" i="4" s="1"/>
  <c r="N28" i="18"/>
  <c r="B28"/>
  <c r="Z26"/>
  <c r="Y26"/>
  <c r="O26" s="1"/>
  <c r="F19" i="4" s="1"/>
  <c r="N26" i="18"/>
  <c r="B26"/>
  <c r="Z24"/>
  <c r="Y24"/>
  <c r="O24" s="1"/>
  <c r="F18" i="4" s="1"/>
  <c r="N24" i="18"/>
  <c r="B24"/>
  <c r="Z22"/>
  <c r="Y22"/>
  <c r="O22" s="1"/>
  <c r="F17" i="4" s="1"/>
  <c r="N22" i="18"/>
  <c r="B22"/>
  <c r="AA20"/>
  <c r="AB20"/>
  <c r="Y20"/>
  <c r="N20"/>
  <c r="B20"/>
  <c r="A20"/>
  <c r="A22" s="1"/>
  <c r="A24" s="1"/>
  <c r="A26" s="1"/>
  <c r="A28" s="1"/>
  <c r="Z18"/>
  <c r="Y18"/>
  <c r="O18" s="1"/>
  <c r="N18"/>
  <c r="B18"/>
  <c r="Y12"/>
  <c r="O12" s="1"/>
  <c r="F11" i="4" s="1"/>
  <c r="N12" i="18"/>
  <c r="B12"/>
  <c r="N11"/>
  <c r="Y11" s="1"/>
  <c r="O11" s="1"/>
  <c r="F10" i="4" s="1"/>
  <c r="B11" i="18"/>
  <c r="N10"/>
  <c r="Y10" s="1"/>
  <c r="O10" s="1"/>
  <c r="F9" i="4" s="1"/>
  <c r="B10" i="18"/>
  <c r="Y9"/>
  <c r="O9" s="1"/>
  <c r="F8" i="4" s="1"/>
  <c r="N9" i="18"/>
  <c r="B9"/>
  <c r="Y8"/>
  <c r="O8" s="1"/>
  <c r="F7" i="4" s="1"/>
  <c r="N8" i="18"/>
  <c r="B8"/>
  <c r="N7"/>
  <c r="Y7" s="1"/>
  <c r="O7" s="1"/>
  <c r="F6" i="4" s="1"/>
  <c r="B7" i="18"/>
  <c r="A7"/>
  <c r="A8" s="1"/>
  <c r="A9" s="1"/>
  <c r="A10" s="1"/>
  <c r="A11" s="1"/>
  <c r="A12" s="1"/>
  <c r="N6"/>
  <c r="Y6" s="1"/>
  <c r="O6" s="1"/>
  <c r="B6"/>
  <c r="P2"/>
  <c r="Y67" i="17"/>
  <c r="O67" s="1"/>
  <c r="E41" i="4" s="1"/>
  <c r="N67" i="17"/>
  <c r="B67"/>
  <c r="A67"/>
  <c r="N66"/>
  <c r="Y66" s="1"/>
  <c r="O66" s="1"/>
  <c r="C68" s="1"/>
  <c r="Y76" s="1"/>
  <c r="B66"/>
  <c r="Y59"/>
  <c r="O59"/>
  <c r="N59"/>
  <c r="B59"/>
  <c r="Y57"/>
  <c r="O57"/>
  <c r="N57"/>
  <c r="B57"/>
  <c r="Z55"/>
  <c r="Y55"/>
  <c r="O55"/>
  <c r="N55"/>
  <c r="B55"/>
  <c r="Y53"/>
  <c r="O53"/>
  <c r="N53"/>
  <c r="B53"/>
  <c r="AA51"/>
  <c r="Z51"/>
  <c r="Y51"/>
  <c r="N51"/>
  <c r="B51"/>
  <c r="Y49"/>
  <c r="O49" s="1"/>
  <c r="E31" i="4" s="1"/>
  <c r="N49" i="17"/>
  <c r="B49"/>
  <c r="Z47"/>
  <c r="Y47"/>
  <c r="O47" s="1"/>
  <c r="E30" i="4" s="1"/>
  <c r="N47" i="17"/>
  <c r="B47"/>
  <c r="Z45"/>
  <c r="Y45"/>
  <c r="O45" s="1"/>
  <c r="E29" i="4" s="1"/>
  <c r="N45" i="17"/>
  <c r="B45"/>
  <c r="Z43"/>
  <c r="Y43"/>
  <c r="O43" s="1"/>
  <c r="E28" i="4" s="1"/>
  <c r="N43" i="17"/>
  <c r="B43"/>
  <c r="Z41"/>
  <c r="Y41"/>
  <c r="O41" s="1"/>
  <c r="E27" i="4" s="1"/>
  <c r="N41" i="17"/>
  <c r="B41"/>
  <c r="Z39"/>
  <c r="Y39"/>
  <c r="O39" s="1"/>
  <c r="E26" i="4" s="1"/>
  <c r="N39" i="17"/>
  <c r="B39"/>
  <c r="Y37"/>
  <c r="O37"/>
  <c r="N37"/>
  <c r="B37"/>
  <c r="A37"/>
  <c r="A39" s="1"/>
  <c r="A41" s="1"/>
  <c r="A43" s="1"/>
  <c r="A45" s="1"/>
  <c r="A47" s="1"/>
  <c r="A49" s="1"/>
  <c r="A51" s="1"/>
  <c r="A53" s="1"/>
  <c r="Z35"/>
  <c r="O35" s="1"/>
  <c r="Y35"/>
  <c r="N35"/>
  <c r="B35"/>
  <c r="Z28"/>
  <c r="Y28"/>
  <c r="O28"/>
  <c r="N28"/>
  <c r="B28"/>
  <c r="Z26"/>
  <c r="O26" s="1"/>
  <c r="E19" i="4" s="1"/>
  <c r="Y26" i="17"/>
  <c r="N26"/>
  <c r="B26"/>
  <c r="Z24"/>
  <c r="Y24"/>
  <c r="O24"/>
  <c r="N24"/>
  <c r="B24"/>
  <c r="Z22"/>
  <c r="O22" s="1"/>
  <c r="E17" i="4" s="1"/>
  <c r="Y22" i="17"/>
  <c r="N22"/>
  <c r="B22"/>
  <c r="AA20"/>
  <c r="Y20"/>
  <c r="N20"/>
  <c r="B20"/>
  <c r="A20"/>
  <c r="A22" s="1"/>
  <c r="A24" s="1"/>
  <c r="A26" s="1"/>
  <c r="A28" s="1"/>
  <c r="Z18"/>
  <c r="Y18"/>
  <c r="O18"/>
  <c r="N18"/>
  <c r="B18"/>
  <c r="Y12"/>
  <c r="O12" s="1"/>
  <c r="E11" i="4" s="1"/>
  <c r="N12" i="17"/>
  <c r="B12"/>
  <c r="N11"/>
  <c r="Y11" s="1"/>
  <c r="O11" s="1"/>
  <c r="E10" i="4" s="1"/>
  <c r="B11" i="17"/>
  <c r="N10"/>
  <c r="Y10" s="1"/>
  <c r="O10" s="1"/>
  <c r="E9" i="4" s="1"/>
  <c r="B10" i="17"/>
  <c r="Y9"/>
  <c r="O9"/>
  <c r="N9"/>
  <c r="B9"/>
  <c r="Y8"/>
  <c r="O8" s="1"/>
  <c r="E7" i="4" s="1"/>
  <c r="N8" i="17"/>
  <c r="B8"/>
  <c r="A8"/>
  <c r="A9" s="1"/>
  <c r="A10" s="1"/>
  <c r="A11" s="1"/>
  <c r="A12" s="1"/>
  <c r="N7"/>
  <c r="Y7" s="1"/>
  <c r="O7" s="1"/>
  <c r="E6" i="4" s="1"/>
  <c r="B7" i="17"/>
  <c r="A7"/>
  <c r="N6"/>
  <c r="Y6" s="1"/>
  <c r="O6" s="1"/>
  <c r="C13" s="1"/>
  <c r="Y73" s="1"/>
  <c r="B6"/>
  <c r="P2"/>
  <c r="R31" i="4"/>
  <c r="R11"/>
  <c r="R7"/>
  <c r="Q30"/>
  <c r="Q28"/>
  <c r="Q26"/>
  <c r="P11"/>
  <c r="P7"/>
  <c r="N36"/>
  <c r="N35"/>
  <c r="N30"/>
  <c r="N28"/>
  <c r="N26"/>
  <c r="M41"/>
  <c r="M34"/>
  <c r="M33"/>
  <c r="M31"/>
  <c r="M29"/>
  <c r="M27"/>
  <c r="M11"/>
  <c r="M7"/>
  <c r="L30"/>
  <c r="K31"/>
  <c r="K27"/>
  <c r="K11"/>
  <c r="K7"/>
  <c r="J31"/>
  <c r="J17"/>
  <c r="I31"/>
  <c r="I11"/>
  <c r="I7"/>
  <c r="H34"/>
  <c r="H33"/>
  <c r="H25"/>
  <c r="H20"/>
  <c r="H18"/>
  <c r="H8"/>
  <c r="G8"/>
  <c r="F31"/>
  <c r="E25"/>
  <c r="E8"/>
  <c r="E34"/>
  <c r="E33"/>
  <c r="E20"/>
  <c r="E18"/>
  <c r="Z55" i="5"/>
  <c r="Z35"/>
  <c r="Y35"/>
  <c r="Z28"/>
  <c r="Y28"/>
  <c r="Y18"/>
  <c r="Y59"/>
  <c r="Y57"/>
  <c r="B57"/>
  <c r="Y55"/>
  <c r="Y53"/>
  <c r="Y37"/>
  <c r="O37" s="1"/>
  <c r="Y49"/>
  <c r="Z47"/>
  <c r="Y47"/>
  <c r="Z45"/>
  <c r="O45" s="1"/>
  <c r="Y45"/>
  <c r="Z43"/>
  <c r="Y43"/>
  <c r="Z41"/>
  <c r="Y41"/>
  <c r="Z39"/>
  <c r="Y39"/>
  <c r="Z26"/>
  <c r="O26" s="1"/>
  <c r="Y26"/>
  <c r="Y24"/>
  <c r="Z24"/>
  <c r="Z22"/>
  <c r="Y22"/>
  <c r="AA20"/>
  <c r="Y20"/>
  <c r="Z18"/>
  <c r="R36" i="4"/>
  <c r="Q36"/>
  <c r="Q35"/>
  <c r="Q31"/>
  <c r="Q29"/>
  <c r="Q27"/>
  <c r="Q11"/>
  <c r="Q7"/>
  <c r="P36"/>
  <c r="P35"/>
  <c r="P30"/>
  <c r="P28"/>
  <c r="P26"/>
  <c r="O36"/>
  <c r="O35"/>
  <c r="O30"/>
  <c r="O28"/>
  <c r="O26"/>
  <c r="N31"/>
  <c r="M36"/>
  <c r="M35"/>
  <c r="L36"/>
  <c r="L35"/>
  <c r="L31"/>
  <c r="L29"/>
  <c r="L27"/>
  <c r="K36"/>
  <c r="K35"/>
  <c r="K30"/>
  <c r="K28"/>
  <c r="K26"/>
  <c r="I36"/>
  <c r="I35"/>
  <c r="I30"/>
  <c r="I28"/>
  <c r="I26"/>
  <c r="H36"/>
  <c r="H35"/>
  <c r="H30"/>
  <c r="H28"/>
  <c r="H26"/>
  <c r="G36"/>
  <c r="G35"/>
  <c r="F36"/>
  <c r="F26"/>
  <c r="E36"/>
  <c r="E35"/>
  <c r="O55" i="19" l="1"/>
  <c r="G34" i="4" s="1"/>
  <c r="O47" i="19"/>
  <c r="G30" i="4" s="1"/>
  <c r="O45" i="19"/>
  <c r="G29" i="4" s="1"/>
  <c r="O43" i="19"/>
  <c r="G28" i="4" s="1"/>
  <c r="O41" i="19"/>
  <c r="G27" i="4" s="1"/>
  <c r="O39" i="19"/>
  <c r="G26" i="4" s="1"/>
  <c r="O35" i="19"/>
  <c r="O28"/>
  <c r="G20" i="4" s="1"/>
  <c r="O26" i="19"/>
  <c r="G19" i="4" s="1"/>
  <c r="O24" i="19"/>
  <c r="G18" i="4" s="1"/>
  <c r="O22" i="19"/>
  <c r="O18"/>
  <c r="AB51" i="31"/>
  <c r="C61" i="20"/>
  <c r="Y75" s="1"/>
  <c r="C61" i="21"/>
  <c r="Y75" s="1"/>
  <c r="C30" i="30"/>
  <c r="Y74" s="1"/>
  <c r="C30" i="28"/>
  <c r="Y74" s="1"/>
  <c r="C30" i="22"/>
  <c r="Y74" s="1"/>
  <c r="C30" i="20"/>
  <c r="Y74" s="1"/>
  <c r="AB51" i="17"/>
  <c r="O51"/>
  <c r="E32" i="4" s="1"/>
  <c r="AB20" i="17"/>
  <c r="O20" s="1"/>
  <c r="C30" s="1"/>
  <c r="Y74" s="1"/>
  <c r="O20" i="31"/>
  <c r="O51"/>
  <c r="R32" i="4" s="1"/>
  <c r="C30" i="31"/>
  <c r="Y74" s="1"/>
  <c r="C13"/>
  <c r="Y73" s="1"/>
  <c r="C61" i="30"/>
  <c r="Y75" s="1"/>
  <c r="C70" s="1"/>
  <c r="C13" i="29"/>
  <c r="Y73" s="1"/>
  <c r="C61"/>
  <c r="Y75" s="1"/>
  <c r="O20"/>
  <c r="P16" i="4" s="1"/>
  <c r="O51" i="29"/>
  <c r="C61" i="28"/>
  <c r="Y75" s="1"/>
  <c r="C13"/>
  <c r="Y73" s="1"/>
  <c r="C13" i="27"/>
  <c r="Y73" s="1"/>
  <c r="O20"/>
  <c r="N16" i="4" s="1"/>
  <c r="O51" i="27"/>
  <c r="C61" s="1"/>
  <c r="Y75" s="1"/>
  <c r="C61" i="25"/>
  <c r="Y75" s="1"/>
  <c r="C13"/>
  <c r="Y73" s="1"/>
  <c r="O20"/>
  <c r="C30" s="1"/>
  <c r="Y74" s="1"/>
  <c r="C61" i="24"/>
  <c r="Y75" s="1"/>
  <c r="O20"/>
  <c r="C30" s="1"/>
  <c r="Y74" s="1"/>
  <c r="C70" s="1"/>
  <c r="O20" i="23"/>
  <c r="K16" i="4" s="1"/>
  <c r="O51" i="22"/>
  <c r="J32" i="4" s="1"/>
  <c r="C61" i="22"/>
  <c r="Y75" s="1"/>
  <c r="C70" s="1"/>
  <c r="C13" i="21"/>
  <c r="Y73" s="1"/>
  <c r="O20"/>
  <c r="C30" s="1"/>
  <c r="Y74" s="1"/>
  <c r="C13" i="20"/>
  <c r="Y73" s="1"/>
  <c r="C70" s="1"/>
  <c r="O20" i="19"/>
  <c r="C13" i="18"/>
  <c r="Y73" s="1"/>
  <c r="O20"/>
  <c r="C30" s="1"/>
  <c r="Y74" s="1"/>
  <c r="O51"/>
  <c r="C61" s="1"/>
  <c r="Y75" s="1"/>
  <c r="R20" i="4"/>
  <c r="R24"/>
  <c r="R16"/>
  <c r="Q24"/>
  <c r="Q16"/>
  <c r="O15"/>
  <c r="O16"/>
  <c r="N32"/>
  <c r="M32"/>
  <c r="M24"/>
  <c r="M16"/>
  <c r="L16"/>
  <c r="K15"/>
  <c r="K32"/>
  <c r="J24"/>
  <c r="J16"/>
  <c r="I24"/>
  <c r="H16"/>
  <c r="H32"/>
  <c r="H24"/>
  <c r="G32"/>
  <c r="F16"/>
  <c r="E15"/>
  <c r="O39" i="5"/>
  <c r="O28"/>
  <c r="O43"/>
  <c r="O22"/>
  <c r="AB20"/>
  <c r="O20" s="1"/>
  <c r="O18"/>
  <c r="G17" i="4"/>
  <c r="H17"/>
  <c r="I17"/>
  <c r="L32"/>
  <c r="P32"/>
  <c r="F32"/>
  <c r="L17"/>
  <c r="P17"/>
  <c r="R17"/>
  <c r="R40"/>
  <c r="R15"/>
  <c r="R5"/>
  <c r="Q40"/>
  <c r="Q5"/>
  <c r="Q15"/>
  <c r="P5"/>
  <c r="P24"/>
  <c r="P40"/>
  <c r="Q10"/>
  <c r="P10"/>
  <c r="P15"/>
  <c r="O40"/>
  <c r="O5"/>
  <c r="O24"/>
  <c r="N40"/>
  <c r="N5"/>
  <c r="N15"/>
  <c r="N24"/>
  <c r="M5"/>
  <c r="M40"/>
  <c r="M15"/>
  <c r="L5"/>
  <c r="L24"/>
  <c r="L40"/>
  <c r="L15"/>
  <c r="K5"/>
  <c r="K40"/>
  <c r="K24"/>
  <c r="J15"/>
  <c r="J40"/>
  <c r="J5"/>
  <c r="I5"/>
  <c r="I40"/>
  <c r="I15"/>
  <c r="H40"/>
  <c r="H15"/>
  <c r="H5"/>
  <c r="G5"/>
  <c r="G24"/>
  <c r="G40"/>
  <c r="G15"/>
  <c r="F5"/>
  <c r="F24"/>
  <c r="F40"/>
  <c r="F15"/>
  <c r="E5"/>
  <c r="E24"/>
  <c r="E40"/>
  <c r="C61" i="19" l="1"/>
  <c r="Y75" s="1"/>
  <c r="C30"/>
  <c r="Y74" s="1"/>
  <c r="G16" i="4"/>
  <c r="C30" i="23"/>
  <c r="Y74" s="1"/>
  <c r="C70" s="1"/>
  <c r="K44" i="4" s="1"/>
  <c r="C61" i="17"/>
  <c r="Y75" s="1"/>
  <c r="C70" s="1"/>
  <c r="E44" i="4" s="1"/>
  <c r="E16"/>
  <c r="C61" i="31"/>
  <c r="Y75" s="1"/>
  <c r="C70" s="1"/>
  <c r="R44" i="4" s="1"/>
  <c r="C30" i="29"/>
  <c r="Y74" s="1"/>
  <c r="C70"/>
  <c r="C70" i="28"/>
  <c r="C30" i="27"/>
  <c r="Y74" s="1"/>
  <c r="C70" s="1"/>
  <c r="C70" i="25"/>
  <c r="C70" i="21"/>
  <c r="I44" i="4" s="1"/>
  <c r="I16"/>
  <c r="C70" i="18"/>
  <c r="L44" i="4"/>
  <c r="R42"/>
  <c r="R21"/>
  <c r="Q37"/>
  <c r="Q21"/>
  <c r="Q42"/>
  <c r="P42"/>
  <c r="P37"/>
  <c r="P21"/>
  <c r="O37"/>
  <c r="O42"/>
  <c r="N21"/>
  <c r="N42"/>
  <c r="M21"/>
  <c r="M42"/>
  <c r="M37"/>
  <c r="L42"/>
  <c r="L21"/>
  <c r="L37"/>
  <c r="K37"/>
  <c r="K42"/>
  <c r="J21"/>
  <c r="J37"/>
  <c r="J42"/>
  <c r="I21"/>
  <c r="I42"/>
  <c r="I37"/>
  <c r="H42"/>
  <c r="H37"/>
  <c r="H21"/>
  <c r="G42"/>
  <c r="F42"/>
  <c r="F21"/>
  <c r="F37"/>
  <c r="E42"/>
  <c r="E21"/>
  <c r="G37" l="1"/>
  <c r="C70" i="19"/>
  <c r="G44" i="4" s="1"/>
  <c r="K21"/>
  <c r="E37"/>
  <c r="R37"/>
  <c r="O44"/>
  <c r="O21"/>
  <c r="N37"/>
  <c r="G21"/>
  <c r="M44"/>
  <c r="P44"/>
  <c r="F44"/>
  <c r="H44"/>
  <c r="J44"/>
  <c r="N44"/>
  <c r="Q44"/>
  <c r="Y51" i="5"/>
  <c r="N59"/>
  <c r="O59" s="1"/>
  <c r="N57"/>
  <c r="O57" s="1"/>
  <c r="N55"/>
  <c r="O55" s="1"/>
  <c r="N53"/>
  <c r="O53" s="1"/>
  <c r="N51"/>
  <c r="N49"/>
  <c r="O49" s="1"/>
  <c r="N47"/>
  <c r="O47" s="1"/>
  <c r="N45"/>
  <c r="N43"/>
  <c r="N41"/>
  <c r="O41" s="1"/>
  <c r="N39"/>
  <c r="N37"/>
  <c r="AB51" l="1"/>
  <c r="O51" s="1"/>
  <c r="D32" i="4" l="1"/>
  <c r="P3" i="35"/>
  <c r="O3"/>
  <c r="N3"/>
  <c r="M3"/>
  <c r="L3"/>
  <c r="K3"/>
  <c r="J3"/>
  <c r="I3"/>
  <c r="H3"/>
  <c r="G3"/>
  <c r="F3"/>
  <c r="E3"/>
  <c r="D3"/>
  <c r="C3"/>
  <c r="B3"/>
  <c r="P2"/>
  <c r="O2"/>
  <c r="N2"/>
  <c r="M2"/>
  <c r="L2"/>
  <c r="K2"/>
  <c r="J2"/>
  <c r="I2"/>
  <c r="H2"/>
  <c r="G2"/>
  <c r="F2"/>
  <c r="E2"/>
  <c r="D2"/>
  <c r="C2"/>
  <c r="B2"/>
  <c r="D7" i="3" l="1"/>
  <c r="D6"/>
  <c r="D5"/>
  <c r="D4"/>
  <c r="D3"/>
  <c r="C43"/>
  <c r="C42"/>
  <c r="B41"/>
  <c r="C40"/>
  <c r="C39"/>
  <c r="C38"/>
  <c r="C37"/>
  <c r="C36"/>
  <c r="C35"/>
  <c r="C34"/>
  <c r="C33"/>
  <c r="C32"/>
  <c r="C31"/>
  <c r="C30"/>
  <c r="C29"/>
  <c r="C28"/>
  <c r="B27"/>
  <c r="C26"/>
  <c r="C25"/>
  <c r="C24"/>
  <c r="C23"/>
  <c r="C22"/>
  <c r="C21"/>
  <c r="B20"/>
  <c r="B12"/>
  <c r="C19"/>
  <c r="C18"/>
  <c r="C17"/>
  <c r="C16"/>
  <c r="C15"/>
  <c r="C14"/>
  <c r="C13"/>
  <c r="T140" i="4" l="1"/>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R12"/>
  <c r="R3"/>
  <c r="R2"/>
  <c r="R48" s="1"/>
  <c r="Q12"/>
  <c r="Q3"/>
  <c r="Q2"/>
  <c r="Q48" s="1"/>
  <c r="P12"/>
  <c r="P3"/>
  <c r="P2"/>
  <c r="P48" s="1"/>
  <c r="O12"/>
  <c r="O3"/>
  <c r="O2"/>
  <c r="N3" l="1"/>
  <c r="N2"/>
  <c r="M12"/>
  <c r="M3"/>
  <c r="M2"/>
  <c r="L3"/>
  <c r="L2"/>
  <c r="K12"/>
  <c r="K3"/>
  <c r="K2"/>
  <c r="J12"/>
  <c r="J3"/>
  <c r="J2"/>
  <c r="I3"/>
  <c r="I2"/>
  <c r="H3"/>
  <c r="H2"/>
  <c r="G12"/>
  <c r="G3"/>
  <c r="G2"/>
  <c r="F12"/>
  <c r="F3"/>
  <c r="F2"/>
  <c r="E3"/>
  <c r="E2"/>
  <c r="L12" l="1"/>
  <c r="N12"/>
  <c r="B67" i="5"/>
  <c r="B66"/>
  <c r="N67"/>
  <c r="Y67" s="1"/>
  <c r="O67" s="1"/>
  <c r="D41" i="4" s="1"/>
  <c r="A67" i="5"/>
  <c r="N66"/>
  <c r="Y66" s="1"/>
  <c r="O66" s="1"/>
  <c r="D40" i="4" s="1"/>
  <c r="B59" i="5"/>
  <c r="B55"/>
  <c r="B53"/>
  <c r="B51"/>
  <c r="B49"/>
  <c r="B47"/>
  <c r="B45"/>
  <c r="B43"/>
  <c r="B41"/>
  <c r="B39"/>
  <c r="B37"/>
  <c r="B35"/>
  <c r="B25" i="4"/>
  <c r="B26" s="1"/>
  <c r="B27" s="1"/>
  <c r="B28" s="1"/>
  <c r="B29" s="1"/>
  <c r="B30" s="1"/>
  <c r="B31" s="1"/>
  <c r="B32" s="1"/>
  <c r="B33" s="1"/>
  <c r="D36"/>
  <c r="N35" i="5"/>
  <c r="O35" s="1"/>
  <c r="D24" i="4" l="1"/>
  <c r="D35"/>
  <c r="D34"/>
  <c r="D33"/>
  <c r="D31"/>
  <c r="D30"/>
  <c r="D29"/>
  <c r="D28"/>
  <c r="D27"/>
  <c r="D26"/>
  <c r="D25"/>
  <c r="I12"/>
  <c r="H12"/>
  <c r="E12"/>
  <c r="C68" i="5"/>
  <c r="P2"/>
  <c r="B6"/>
  <c r="N6"/>
  <c r="Y6" s="1"/>
  <c r="A7"/>
  <c r="A8" s="1"/>
  <c r="A9" s="1"/>
  <c r="A10" s="1"/>
  <c r="A11" s="1"/>
  <c r="A12" s="1"/>
  <c r="B7"/>
  <c r="N7"/>
  <c r="Y7" s="1"/>
  <c r="B8"/>
  <c r="N8"/>
  <c r="Y8" s="1"/>
  <c r="B9"/>
  <c r="N9"/>
  <c r="Y9" s="1"/>
  <c r="B10"/>
  <c r="N10"/>
  <c r="Y10" s="1"/>
  <c r="B11"/>
  <c r="N11"/>
  <c r="Y11" s="1"/>
  <c r="B12"/>
  <c r="N12"/>
  <c r="Y12" s="1"/>
  <c r="B18"/>
  <c r="N18"/>
  <c r="A20"/>
  <c r="A22" s="1"/>
  <c r="A24" s="1"/>
  <c r="A26" s="1"/>
  <c r="A28" s="1"/>
  <c r="B20"/>
  <c r="N20"/>
  <c r="B22"/>
  <c r="N22"/>
  <c r="D17" i="4" s="1"/>
  <c r="B24" i="5"/>
  <c r="N24"/>
  <c r="O24" s="1"/>
  <c r="B26"/>
  <c r="N26"/>
  <c r="B28"/>
  <c r="N28"/>
  <c r="A37"/>
  <c r="A39" s="1"/>
  <c r="A41" s="1"/>
  <c r="A43" s="1"/>
  <c r="A45" s="1"/>
  <c r="A47" s="1"/>
  <c r="A49" s="1"/>
  <c r="A51" s="1"/>
  <c r="A53" s="1"/>
  <c r="D2" i="4"/>
  <c r="D48" s="1"/>
  <c r="H48"/>
  <c r="I48"/>
  <c r="K48"/>
  <c r="L48"/>
  <c r="O48"/>
  <c r="D3"/>
  <c r="E48"/>
  <c r="F48"/>
  <c r="G48"/>
  <c r="J48"/>
  <c r="M48"/>
  <c r="N48"/>
  <c r="O11" i="5" l="1"/>
  <c r="D10" i="4" s="1"/>
  <c r="O9" i="5"/>
  <c r="D8" i="4" s="1"/>
  <c r="O7" i="5"/>
  <c r="D6" i="4" s="1"/>
  <c r="D5"/>
  <c r="O6" i="5"/>
  <c r="O12"/>
  <c r="D11" i="4" s="1"/>
  <c r="O8" i="5"/>
  <c r="D7" i="4" s="1"/>
  <c r="O10" i="5"/>
  <c r="D9" i="4" s="1"/>
  <c r="D18"/>
  <c r="D16"/>
  <c r="D19"/>
  <c r="D42"/>
  <c r="Y76" i="5"/>
  <c r="C61"/>
  <c r="Y75" s="1"/>
  <c r="C13"/>
  <c r="D20" i="4" l="1"/>
  <c r="C30" i="5"/>
  <c r="Y74" s="1"/>
  <c r="Y73"/>
  <c r="D12" i="4"/>
  <c r="D37"/>
  <c r="D15"/>
  <c r="C70" i="5" l="1"/>
  <c r="D44" i="4" s="1"/>
  <c r="D21"/>
</calcChain>
</file>

<file path=xl/sharedStrings.xml><?xml version="1.0" encoding="utf-8"?>
<sst xmlns="http://schemas.openxmlformats.org/spreadsheetml/2006/main" count="2441" uniqueCount="211">
  <si>
    <t>#</t>
  </si>
  <si>
    <t># of</t>
  </si>
  <si>
    <t>#Tasks</t>
  </si>
  <si>
    <t>(DL, ADL or Parent)</t>
  </si>
  <si>
    <t>Achievement Earned Status:</t>
  </si>
  <si>
    <t>Achievement:</t>
  </si>
  <si>
    <t>ACHIEVMENT</t>
  </si>
  <si>
    <t>Achv. Rules:</t>
  </si>
  <si>
    <t>Activity Description:</t>
  </si>
  <si>
    <t>Activity Leader(s)</t>
  </si>
  <si>
    <t>Activity Tracking:</t>
  </si>
  <si>
    <t>Address</t>
  </si>
  <si>
    <t>As of:</t>
  </si>
  <si>
    <t>Assistant Den Leader(s):</t>
  </si>
  <si>
    <t>Attendance Tracking:</t>
  </si>
  <si>
    <t>ATTENDANCE:</t>
  </si>
  <si>
    <t>Avail</t>
  </si>
  <si>
    <t>Bobcat</t>
  </si>
  <si>
    <t>Child Protection</t>
  </si>
  <si>
    <t>Cub Scout Handshake</t>
  </si>
  <si>
    <t>Cub Scout Motto</t>
  </si>
  <si>
    <t>Cub Scout Salute</t>
  </si>
  <si>
    <t>Cub Scout Sign</t>
  </si>
  <si>
    <t>Cubs:   1</t>
  </si>
  <si>
    <t>Date</t>
  </si>
  <si>
    <t>DATE:</t>
  </si>
  <si>
    <t>Decision Table</t>
  </si>
  <si>
    <t>Den</t>
  </si>
  <si>
    <t>Den Leader</t>
  </si>
  <si>
    <t>Den Leader's Name:</t>
  </si>
  <si>
    <t>DEN STATUS</t>
  </si>
  <si>
    <t>Earned</t>
  </si>
  <si>
    <t>E-Mail</t>
  </si>
  <si>
    <t>Fill in an "X" to show completed tasks:</t>
  </si>
  <si>
    <t>First</t>
  </si>
  <si>
    <t>First Meeting</t>
  </si>
  <si>
    <t>Home</t>
  </si>
  <si>
    <t>Key:</t>
  </si>
  <si>
    <t>Last</t>
  </si>
  <si>
    <t>Meeting Dates</t>
  </si>
  <si>
    <t>Name</t>
  </si>
  <si>
    <t>Name (Boy/Parents)</t>
  </si>
  <si>
    <t>Name:</t>
  </si>
  <si>
    <t>No.</t>
  </si>
  <si>
    <t>Notes:</t>
  </si>
  <si>
    <t>Phone</t>
  </si>
  <si>
    <t>Req'd</t>
  </si>
  <si>
    <t>Requirements To Do</t>
  </si>
  <si>
    <t>Second</t>
  </si>
  <si>
    <t>Term</t>
  </si>
  <si>
    <t>Terms</t>
  </si>
  <si>
    <t>What</t>
  </si>
  <si>
    <t>Scout Oath</t>
  </si>
  <si>
    <t>Scout Law</t>
  </si>
  <si>
    <t>CORE Adventures</t>
  </si>
  <si>
    <t>ELECTIVE Adventures</t>
  </si>
  <si>
    <t>Elec. Rules:</t>
  </si>
  <si>
    <t>Core Earned Status:</t>
  </si>
  <si>
    <t>Elective Earned Status:</t>
  </si>
  <si>
    <t>CORE Adventures:</t>
  </si>
  <si>
    <t>ELECTIVE Adventures:</t>
  </si>
  <si>
    <t>BOBCAT Requirements:</t>
  </si>
  <si>
    <t>BOBCAT Earned:</t>
  </si>
  <si>
    <t>CORE Completed:</t>
  </si>
  <si>
    <t>ELECTIVE Completed:</t>
  </si>
  <si>
    <t>Cyber Chip</t>
  </si>
  <si>
    <t>OTHER Requirements:</t>
  </si>
  <si>
    <t xml:space="preserve">BOBCAT BADGE:  </t>
  </si>
  <si>
    <t xml:space="preserve">CORE COMPLETED:  </t>
  </si>
  <si>
    <t xml:space="preserve">ELECTIVE COMPLETED:  </t>
  </si>
  <si>
    <t xml:space="preserve">OTHER COMPLETED:  </t>
  </si>
  <si>
    <t>Other</t>
  </si>
  <si>
    <t>Core</t>
  </si>
  <si>
    <t>Elective</t>
  </si>
  <si>
    <t>Awarded</t>
  </si>
  <si>
    <t>DO NOT MODIFY TABLES BELOW</t>
  </si>
  <si>
    <t>BOBCAT:  (Note: Bobcat must be earned before any other rank but must only be earned once).</t>
  </si>
  <si>
    <t>OTHER Completed:</t>
  </si>
  <si>
    <t>TYPE:</t>
  </si>
  <si>
    <t>ACTIVITY:</t>
  </si>
  <si>
    <t>REQs:</t>
  </si>
  <si>
    <t xml:space="preserve">Pack:  </t>
  </si>
  <si>
    <t xml:space="preserve">Den:  </t>
  </si>
  <si>
    <t xml:space="preserve">Sponsor:  </t>
  </si>
  <si>
    <t xml:space="preserve">Regular Meeting Day / Time:  </t>
  </si>
  <si>
    <t xml:space="preserve">Regular Meeting Place:  </t>
  </si>
  <si>
    <t>1 - Often times filling this page out first makes it easier to identify a Den Leader.</t>
  </si>
  <si>
    <t>2 - Each month should have 2 or 3 Den Meetings and a Pack Meeting.</t>
  </si>
  <si>
    <t>3 - Do not forget Bobcat requirements for those that need them.</t>
  </si>
  <si>
    <t>4 - Read the handbook to help understand the program.</t>
  </si>
  <si>
    <t>5 - Attend all available training to better understand the Scouting program and provide a good program.</t>
  </si>
  <si>
    <t>Find the most convenient day, time,</t>
  </si>
  <si>
    <t>place for all families.</t>
  </si>
  <si>
    <t>Tiger Den People Planner</t>
  </si>
  <si>
    <t>Tiger Den Meeting Planner</t>
  </si>
  <si>
    <t>(Tiger Activities)</t>
  </si>
  <si>
    <t>Backyard Jungle</t>
  </si>
  <si>
    <t>Games Tigers Play</t>
  </si>
  <si>
    <t>My Family's Duty to God</t>
  </si>
  <si>
    <t>Team Tiger</t>
  </si>
  <si>
    <t>Tiger Bites</t>
  </si>
  <si>
    <t>Tigers in the Wild</t>
  </si>
  <si>
    <t>Curiousity, Intrigue, Magical Mysteries</t>
  </si>
  <si>
    <t>Earning Your Stripes</t>
  </si>
  <si>
    <t>Family Stories</t>
  </si>
  <si>
    <t>Floats and Boats</t>
  </si>
  <si>
    <t>Good Knights</t>
  </si>
  <si>
    <t>Rolling Tigers</t>
  </si>
  <si>
    <t>Sky is the Limit</t>
  </si>
  <si>
    <t>Stories in Shapes</t>
  </si>
  <si>
    <t>Tiger-iffic</t>
  </si>
  <si>
    <t>Tiger Tag</t>
  </si>
  <si>
    <t>Tiger Tales</t>
  </si>
  <si>
    <t>Tiger Theatre</t>
  </si>
  <si>
    <t xml:space="preserve">TIGER RANK EARNED:  </t>
  </si>
  <si>
    <t>TIGER Rank Earned:</t>
  </si>
  <si>
    <t>TIGER CORE ADVENTURES:</t>
  </si>
  <si>
    <t>TIGER ELECTIVE ADVENTURES:</t>
  </si>
  <si>
    <t>TIGER OTHER:</t>
  </si>
  <si>
    <t>Tiger Core Advenuture</t>
  </si>
  <si>
    <t>Tiger Elective Advenuture</t>
  </si>
  <si>
    <t>Tiger Rank</t>
  </si>
  <si>
    <t>Last Tiger Meeting</t>
  </si>
  <si>
    <t>Cub Scout Bobcat and Tiger Requirements Tracking Sheet Instructions</t>
  </si>
  <si>
    <t>General</t>
  </si>
  <si>
    <t>All white cells are meant for user input.</t>
  </si>
  <si>
    <t>Each sheet is protected.  This is meant to help everyone (even inexperienced Excel users) use this spreadsheet and not accidentally overwrite formulas.</t>
  </si>
  <si>
    <t>All yellow cells contain static text or contain formulas.  These are write protected and may not be modified by the user.</t>
  </si>
  <si>
    <t>It is recommended you not modify the overall structure of this spreadsheet unless you are an experienced Excel user and understand how one cell can affect others by the use of formulas.</t>
  </si>
  <si>
    <t xml:space="preserve">Sponsoring Organization:  </t>
  </si>
  <si>
    <t>Enter all requested information.</t>
  </si>
  <si>
    <t>This sheet can be used to help plan the program year.</t>
  </si>
  <si>
    <t>DenStatus</t>
  </si>
  <si>
    <t>Enter the date that Cub information was last updated.</t>
  </si>
  <si>
    <t>Hide any columns for Cubs you do not have in your Den.  For example if you have 10 boys in your Den, hide columns Cub11 through Cub15.  This will improve readability in both electronic and printed copy.</t>
  </si>
  <si>
    <t>Track individual Cub progress.  The overall status of your Den is easily viewed on the DenStatus sheet.</t>
  </si>
  <si>
    <t>Rename the Sheet tab from Cub to the boy's name.  This makes finding a boy's progress very easy.</t>
  </si>
  <si>
    <t>Hide any unused Cub sheets to improve navigation of this spreadsheet.  These sheets can then be unhidden if new boys join the Den.  Do NOT delete any sheets.</t>
  </si>
  <si>
    <t>Description</t>
  </si>
  <si>
    <t>Cub Scout Bobcat and Tiger Requirements Tracking Sheet Revision History</t>
  </si>
  <si>
    <t>This spreadsheet incorporates Cub Scout rank requirements that are effective starting June 1, 2015.</t>
  </si>
  <si>
    <t>Version 1.0 (2014)</t>
  </si>
  <si>
    <t>Revision History:</t>
  </si>
  <si>
    <t>Cub Sheets (Cub1-Cub15)</t>
  </si>
  <si>
    <t>Placeholder sheet for other common awards was developed.  The Pack's Advancement Chair is the official record keeper for the Pack.  This sheet is meant to be a convience for Den Leaders wishing to also keep track of this information.</t>
  </si>
  <si>
    <t>Other Awards</t>
  </si>
  <si>
    <t>A Den Leader can track the Den's progress with other awards available to Cub Scouts.  The official Pack records will be kept by the Pack Advancement Chair.</t>
  </si>
  <si>
    <t>Outdoor Ethics</t>
  </si>
  <si>
    <t>Outdoor Activity Award</t>
  </si>
  <si>
    <t>Recruiter Strip</t>
  </si>
  <si>
    <t>Religious Emblem</t>
  </si>
  <si>
    <t>Whittling Chip</t>
  </si>
  <si>
    <t>World Conservation Award</t>
  </si>
  <si>
    <t>Summertime Activity Award</t>
  </si>
  <si>
    <t>BSA Family Member Award</t>
  </si>
  <si>
    <t xml:space="preserve">  = user data</t>
  </si>
  <si>
    <t>Freely use this spreadsheet.  If you find any errors or have suggested improvements, e-mail the author at TrackingSpreadsheetFeedback@gmail.com</t>
  </si>
  <si>
    <t>Author:  Scott Selhorst (Sunwatch District, Miami Valley Council, Ohio)</t>
  </si>
  <si>
    <t>Initial spreadsheet design was heavily influenced by tracking spreadsheets created by Rich Diesslin.</t>
  </si>
  <si>
    <t>Version 1.1 (2015)</t>
  </si>
  <si>
    <t>DenPlanner1 sheet - unhighlighted Den Leader name cells.  DenPlanner2 sheet - left justified cells D3:D7.  DenStatus sheet - Corrected formulas for Cub3 to Cub15 in Elective Adventures, Other Requirements, and Tiger Rank Earned sections.</t>
  </si>
  <si>
    <t>1a</t>
  </si>
  <si>
    <t>1b</t>
  </si>
  <si>
    <t>1c</t>
  </si>
  <si>
    <t>3a</t>
  </si>
  <si>
    <t>3b</t>
  </si>
  <si>
    <t>3c</t>
  </si>
  <si>
    <t>Tiger: Safe &amp; Smart</t>
  </si>
  <si>
    <t>Version 2.0 (2016)</t>
  </si>
  <si>
    <t xml:space="preserve">Cub1-Cub15 sheets - Listed all sub-requirements (e.g. 1a, 1b).  Reformatted for better readability.  </t>
  </si>
  <si>
    <t>Version 2.1 (2016)</t>
  </si>
  <si>
    <t>See www.scouting.org/cyberchip.aspx for Cyber Chip requirements.</t>
  </si>
  <si>
    <t>National Summertime Pack Award</t>
  </si>
  <si>
    <t>STEM / Nova - Science Everywhere</t>
  </si>
  <si>
    <t>STEM / Nova - Down and Dirty</t>
  </si>
  <si>
    <t>STEM / Nova - Nova WILD!</t>
  </si>
  <si>
    <t>STEM / Nova - Out of this World</t>
  </si>
  <si>
    <t>STEM / Nova - Tech Talk</t>
  </si>
  <si>
    <t>STEM / Nova - Swing!</t>
  </si>
  <si>
    <t>STEM / Nova - 1-2-3 Go!</t>
  </si>
  <si>
    <t>STEM / Nova - Supernova Award</t>
  </si>
  <si>
    <t xml:space="preserve">  -------------------------------------------------------------------------------------&gt;</t>
  </si>
  <si>
    <t>Reformatted print area of DenStatus sheet.  Added more user-editable cells on Other Awards sheet.  Minor reformattting on each Cub sheet.</t>
  </si>
  <si>
    <t>Renamed DenPlanner1 and DenPlannerII sheets to DenRoster and MeetingPlanner to more accurately indicate their intended purpose.</t>
  </si>
  <si>
    <t>DenRoster</t>
  </si>
  <si>
    <t>MeetingPlanner</t>
  </si>
  <si>
    <t>Refers to detailed Bobcat information filled out for each Cub on the following sheets.</t>
  </si>
  <si>
    <t>Refers to detailed Tiger information filled out for each Cub on the following sheets.</t>
  </si>
  <si>
    <t>Comments</t>
  </si>
  <si>
    <t>e.g., hike</t>
  </si>
  <si>
    <t>e.g., service project at park</t>
  </si>
  <si>
    <t>Use this sheet to track attendance for Den meetings and any other important activities for the Den.  The attendance section is located below the requirements status.</t>
  </si>
  <si>
    <t>Version 2.2 (2016)</t>
  </si>
  <si>
    <t>Reformatted border lines in Elective Adventures on each Cub sheet for better readability.  This revision does not include any functional differences from version 2.1.</t>
  </si>
  <si>
    <t>5a</t>
  </si>
  <si>
    <t>5b</t>
  </si>
  <si>
    <t>Third</t>
  </si>
  <si>
    <t>6-7</t>
  </si>
  <si>
    <t>Fourth</t>
  </si>
  <si>
    <t>4a</t>
  </si>
  <si>
    <t>4b</t>
  </si>
  <si>
    <t>4c</t>
  </si>
  <si>
    <t>4-6</t>
  </si>
  <si>
    <t>Revised Cub1-Cub15 sheets to match revised requirements made effective by National BSA on 11/30/16.</t>
  </si>
  <si>
    <t>This spreadsheet is based on Tiger requirements published by National BSA and made effective 11/30/2016.</t>
  </si>
  <si>
    <t>Version 3.0 (2016)</t>
  </si>
  <si>
    <t>NOTE:  Care must be taken by Den Leaders because the © 2015 handbook no longer matches these new requirements.  National BSA should publish new handbooks by fall 2017 to match the new requirements.  The new requirements are located at http://www.scouting.org/filestore/cubscouts/pdf/CubScout_Advancement_Modifications.pdf.</t>
  </si>
  <si>
    <t>Version 3.1 (2016)</t>
  </si>
  <si>
    <t xml:space="preserve">Corrected formulas for Games Tigers Play and Tiger-iffic! Adventures (specifically cells Z20 and AC51, respectively) on all Cub sheets.  My original formulas needed more requirements than were really needed before giving credit for adventure completion.  </t>
  </si>
  <si>
    <t>Version 3.2 (2017)</t>
  </si>
  <si>
    <t>Minor refomatting on all Cub sheets.  Vertically centered all cells in Date and Awarded columns.</t>
  </si>
</sst>
</file>

<file path=xl/styles.xml><?xml version="1.0" encoding="utf-8"?>
<styleSheet xmlns="http://schemas.openxmlformats.org/spreadsheetml/2006/main">
  <numFmts count="2">
    <numFmt numFmtId="164" formatCode="m/d/yy"/>
    <numFmt numFmtId="165" formatCode="m/d/yy;@"/>
  </numFmts>
  <fonts count="12">
    <font>
      <sz val="10"/>
      <name val="Arial"/>
    </font>
    <font>
      <b/>
      <sz val="18"/>
      <name val="Arial"/>
      <family val="2"/>
    </font>
    <font>
      <b/>
      <sz val="12"/>
      <name val="Arial"/>
      <family val="2"/>
    </font>
    <font>
      <sz val="12"/>
      <name val="Arial"/>
      <family val="2"/>
    </font>
    <font>
      <b/>
      <sz val="10"/>
      <name val="Arial"/>
      <family val="2"/>
    </font>
    <font>
      <sz val="8"/>
      <name val="Arial"/>
      <family val="2"/>
    </font>
    <font>
      <b/>
      <sz val="10"/>
      <name val="Arial"/>
      <family val="2"/>
    </font>
    <font>
      <sz val="10"/>
      <name val="Arial"/>
      <family val="2"/>
    </font>
    <font>
      <sz val="10"/>
      <name val="Arial"/>
      <family val="2"/>
    </font>
    <font>
      <sz val="12"/>
      <name val="Arial"/>
      <family val="2"/>
    </font>
    <font>
      <b/>
      <sz val="12"/>
      <name val="Arial"/>
      <family val="2"/>
    </font>
    <font>
      <u/>
      <sz val="6"/>
      <color theme="10"/>
      <name val="Arial"/>
      <family val="2"/>
    </font>
  </fonts>
  <fills count="7">
    <fill>
      <patternFill patternType="none"/>
    </fill>
    <fill>
      <patternFill patternType="gray125"/>
    </fill>
    <fill>
      <patternFill patternType="solid">
        <fgColor indexed="23"/>
        <bgColor indexed="23"/>
      </patternFill>
    </fill>
    <fill>
      <patternFill patternType="solid">
        <fgColor indexed="43"/>
        <bgColor indexed="9"/>
      </patternFill>
    </fill>
    <fill>
      <patternFill patternType="solid">
        <fgColor theme="5" tint="0.79998168889431442"/>
        <bgColor indexed="64"/>
      </patternFill>
    </fill>
    <fill>
      <patternFill patternType="solid">
        <fgColor rgb="FFFFFF99"/>
        <bgColor indexed="64"/>
      </patternFill>
    </fill>
    <fill>
      <patternFill patternType="solid">
        <fgColor rgb="FFFFFF99"/>
        <bgColor indexed="9"/>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1">
    <xf numFmtId="0" fontId="0" fillId="0" borderId="0"/>
    <xf numFmtId="4" fontId="8" fillId="0" borderId="0"/>
    <xf numFmtId="0" fontId="8" fillId="0" borderId="0"/>
    <xf numFmtId="0" fontId="8" fillId="2" borderId="0"/>
    <xf numFmtId="0" fontId="1" fillId="0" borderId="0"/>
    <xf numFmtId="0" fontId="8" fillId="0" borderId="0"/>
    <xf numFmtId="0" fontId="2" fillId="0" borderId="0"/>
    <xf numFmtId="3" fontId="8" fillId="0" borderId="0"/>
    <xf numFmtId="0" fontId="8" fillId="3" borderId="0">
      <alignment horizontal="center"/>
    </xf>
    <xf numFmtId="0" fontId="8" fillId="0" borderId="1">
      <alignment horizontal="left"/>
    </xf>
    <xf numFmtId="0" fontId="11" fillId="0" borderId="0" applyNumberFormat="0" applyFill="0" applyBorder="0" applyAlignment="0" applyProtection="0">
      <alignment vertical="top"/>
      <protection locked="0"/>
    </xf>
  </cellStyleXfs>
  <cellXfs count="307">
    <xf numFmtId="0" fontId="0" fillId="0" borderId="0" xfId="0"/>
    <xf numFmtId="0" fontId="8" fillId="0" borderId="0" xfId="1" applyNumberFormat="1" applyFill="1" applyAlignment="1" applyProtection="1">
      <alignment horizontal="left"/>
      <protection locked="0"/>
    </xf>
    <xf numFmtId="22" fontId="8" fillId="0" borderId="12" xfId="1" applyNumberFormat="1" applyFill="1" applyBorder="1" applyAlignment="1" applyProtection="1">
      <alignment horizontal="left"/>
      <protection locked="0"/>
    </xf>
    <xf numFmtId="0" fontId="8" fillId="0" borderId="15" xfId="1" applyNumberFormat="1" applyFill="1" applyBorder="1" applyAlignment="1" applyProtection="1">
      <alignment horizontal="left"/>
      <protection locked="0"/>
    </xf>
    <xf numFmtId="164" fontId="8" fillId="0" borderId="1" xfId="1" applyNumberFormat="1" applyFill="1" applyBorder="1" applyAlignment="1" applyProtection="1">
      <alignment horizontal="center"/>
      <protection locked="0"/>
    </xf>
    <xf numFmtId="164" fontId="8" fillId="0" borderId="2" xfId="1" applyNumberFormat="1" applyFill="1" applyBorder="1" applyAlignment="1" applyProtection="1">
      <alignment horizontal="center"/>
      <protection locked="0"/>
    </xf>
    <xf numFmtId="0" fontId="8" fillId="0" borderId="12" xfId="1" applyNumberFormat="1" applyFill="1" applyBorder="1" applyAlignment="1" applyProtection="1">
      <alignment horizontal="left"/>
      <protection locked="0"/>
    </xf>
    <xf numFmtId="0" fontId="7" fillId="0" borderId="1" xfId="1" applyNumberFormat="1" applyFont="1" applyFill="1" applyBorder="1" applyAlignment="1" applyProtection="1">
      <alignment horizontal="center"/>
      <protection locked="0"/>
    </xf>
    <xf numFmtId="0" fontId="7" fillId="0" borderId="13" xfId="1" applyNumberFormat="1" applyFont="1" applyFill="1" applyBorder="1" applyAlignment="1" applyProtection="1">
      <alignment horizontal="center"/>
      <protection locked="0"/>
    </xf>
    <xf numFmtId="0" fontId="8" fillId="0" borderId="0" xfId="1" applyNumberFormat="1" applyFill="1" applyAlignment="1" applyProtection="1">
      <alignment horizontal="left"/>
    </xf>
    <xf numFmtId="0" fontId="8" fillId="0" borderId="1" xfId="1" applyNumberFormat="1" applyFill="1" applyBorder="1" applyAlignment="1" applyProtection="1">
      <alignment horizontal="left"/>
    </xf>
    <xf numFmtId="0" fontId="7" fillId="4" borderId="0" xfId="1" applyNumberFormat="1" applyFont="1" applyFill="1" applyAlignment="1" applyProtection="1">
      <alignment horizontal="left"/>
    </xf>
    <xf numFmtId="0" fontId="8" fillId="4" borderId="0" xfId="1" applyNumberFormat="1" applyFill="1" applyAlignment="1" applyProtection="1">
      <alignment horizontal="left"/>
    </xf>
    <xf numFmtId="164" fontId="7" fillId="0" borderId="5" xfId="1" applyNumberFormat="1" applyFont="1" applyFill="1" applyBorder="1" applyAlignment="1" applyProtection="1">
      <alignment horizontal="center"/>
      <protection locked="0"/>
    </xf>
    <xf numFmtId="0" fontId="4" fillId="0" borderId="0" xfId="1" applyNumberFormat="1" applyFont="1" applyFill="1" applyAlignment="1" applyProtection="1">
      <alignment horizontal="left"/>
    </xf>
    <xf numFmtId="14" fontId="8" fillId="0" borderId="0" xfId="1" applyNumberFormat="1" applyFill="1" applyAlignment="1" applyProtection="1">
      <alignment horizontal="left"/>
    </xf>
    <xf numFmtId="14" fontId="4" fillId="0" borderId="0" xfId="1" applyNumberFormat="1" applyFont="1" applyFill="1" applyAlignment="1" applyProtection="1">
      <alignment horizontal="left"/>
    </xf>
    <xf numFmtId="49" fontId="7" fillId="0" borderId="1" xfId="1" applyNumberFormat="1" applyFont="1" applyFill="1" applyBorder="1" applyAlignment="1" applyProtection="1">
      <alignment horizontal="center"/>
      <protection locked="0"/>
    </xf>
    <xf numFmtId="49" fontId="7" fillId="0" borderId="1" xfId="1" applyNumberFormat="1" applyFont="1" applyFill="1" applyBorder="1" applyAlignment="1" applyProtection="1">
      <alignment horizontal="left"/>
      <protection locked="0"/>
    </xf>
    <xf numFmtId="165" fontId="7" fillId="0" borderId="1" xfId="1" applyNumberFormat="1" applyFont="1" applyFill="1" applyBorder="1" applyAlignment="1" applyProtection="1">
      <alignment horizontal="center"/>
      <protection locked="0"/>
    </xf>
    <xf numFmtId="0" fontId="3" fillId="0" borderId="0" xfId="1" applyNumberFormat="1" applyFont="1" applyFill="1" applyAlignment="1">
      <alignment horizontal="center"/>
    </xf>
    <xf numFmtId="0" fontId="3" fillId="0" borderId="0" xfId="1" applyNumberFormat="1" applyFont="1" applyFill="1"/>
    <xf numFmtId="0" fontId="2" fillId="0" borderId="0" xfId="1" applyNumberFormat="1" applyFont="1" applyFill="1" applyAlignment="1">
      <alignment horizontal="center"/>
    </xf>
    <xf numFmtId="0" fontId="2" fillId="0" borderId="0" xfId="1" applyNumberFormat="1" applyFont="1" applyFill="1" applyAlignment="1">
      <alignment horizontal="left"/>
    </xf>
    <xf numFmtId="164" fontId="3" fillId="0" borderId="1" xfId="1" applyNumberFormat="1" applyFont="1" applyFill="1" applyBorder="1" applyAlignment="1" applyProtection="1">
      <alignment horizontal="center"/>
      <protection locked="0"/>
    </xf>
    <xf numFmtId="0" fontId="3" fillId="0" borderId="1" xfId="1" applyNumberFormat="1" applyFont="1" applyFill="1" applyBorder="1" applyAlignment="1" applyProtection="1">
      <alignment horizontal="center"/>
      <protection locked="0"/>
    </xf>
    <xf numFmtId="164" fontId="3" fillId="0" borderId="2" xfId="1" applyNumberFormat="1" applyFont="1" applyFill="1" applyBorder="1" applyAlignment="1" applyProtection="1">
      <alignment horizontal="center"/>
      <protection locked="0"/>
    </xf>
    <xf numFmtId="0" fontId="3" fillId="0" borderId="2" xfId="1" applyNumberFormat="1" applyFont="1" applyFill="1" applyBorder="1" applyAlignment="1" applyProtection="1">
      <alignment horizontal="center"/>
      <protection locked="0"/>
    </xf>
    <xf numFmtId="164" fontId="3" fillId="0" borderId="11" xfId="1" applyNumberFormat="1" applyFont="1" applyFill="1" applyBorder="1" applyAlignment="1" applyProtection="1">
      <alignment horizontal="center"/>
      <protection locked="0"/>
    </xf>
    <xf numFmtId="0" fontId="3" fillId="0" borderId="11" xfId="1" applyNumberFormat="1" applyFont="1" applyFill="1" applyBorder="1" applyAlignment="1" applyProtection="1">
      <alignment horizontal="center"/>
      <protection locked="0"/>
    </xf>
    <xf numFmtId="49" fontId="9" fillId="0" borderId="1" xfId="1" applyNumberFormat="1" applyFont="1" applyFill="1" applyBorder="1" applyAlignment="1" applyProtection="1">
      <alignment horizontal="left"/>
      <protection locked="0"/>
    </xf>
    <xf numFmtId="49" fontId="11" fillId="0" borderId="1" xfId="10" applyNumberFormat="1" applyFill="1" applyBorder="1" applyAlignment="1" applyProtection="1">
      <alignment horizontal="left"/>
      <protection locked="0"/>
    </xf>
    <xf numFmtId="22" fontId="3" fillId="0" borderId="1" xfId="1" applyNumberFormat="1" applyFont="1" applyFill="1" applyBorder="1" applyAlignment="1" applyProtection="1">
      <alignment horizontal="center"/>
      <protection locked="0"/>
    </xf>
    <xf numFmtId="0" fontId="8" fillId="0" borderId="0" xfId="1" applyNumberFormat="1" applyFill="1" applyAlignment="1">
      <alignment horizontal="center"/>
    </xf>
    <xf numFmtId="0" fontId="8" fillId="0" borderId="0" xfId="1" applyNumberFormat="1" applyFill="1"/>
    <xf numFmtId="0" fontId="0" fillId="0" borderId="0" xfId="0" applyFill="1"/>
    <xf numFmtId="0" fontId="7" fillId="0" borderId="0" xfId="1" applyNumberFormat="1" applyFont="1" applyFill="1" applyAlignment="1">
      <alignment horizontal="left"/>
    </xf>
    <xf numFmtId="0" fontId="6" fillId="0" borderId="0" xfId="1" applyNumberFormat="1" applyFont="1" applyFill="1" applyAlignment="1">
      <alignment horizontal="center"/>
    </xf>
    <xf numFmtId="0" fontId="7" fillId="0" borderId="0" xfId="1" applyNumberFormat="1" applyFont="1" applyFill="1"/>
    <xf numFmtId="49" fontId="9" fillId="0" borderId="11" xfId="1" applyNumberFormat="1" applyFont="1" applyFill="1" applyBorder="1" applyAlignment="1" applyProtection="1">
      <alignment horizontal="left"/>
      <protection locked="0"/>
    </xf>
    <xf numFmtId="49" fontId="9" fillId="0" borderId="2" xfId="1" applyNumberFormat="1" applyFont="1" applyFill="1" applyBorder="1" applyAlignment="1" applyProtection="1">
      <alignment horizontal="left"/>
      <protection locked="0"/>
    </xf>
    <xf numFmtId="0" fontId="6" fillId="0" borderId="0" xfId="1" applyNumberFormat="1" applyFont="1" applyFill="1" applyAlignment="1">
      <alignment horizontal="left"/>
    </xf>
    <xf numFmtId="0" fontId="7" fillId="0" borderId="0" xfId="1" applyNumberFormat="1" applyFont="1" applyFill="1" applyAlignment="1">
      <alignment horizontal="center"/>
    </xf>
    <xf numFmtId="0" fontId="7" fillId="0" borderId="0" xfId="0" applyFont="1"/>
    <xf numFmtId="0" fontId="4" fillId="0" borderId="0" xfId="0" applyFont="1"/>
    <xf numFmtId="0" fontId="0" fillId="0" borderId="1" xfId="0" applyBorder="1" applyProtection="1">
      <protection locked="0"/>
    </xf>
    <xf numFmtId="0" fontId="7" fillId="5" borderId="1" xfId="1" applyNumberFormat="1" applyFont="1" applyFill="1" applyBorder="1" applyAlignment="1" applyProtection="1">
      <alignment horizontal="center" vertical="center"/>
    </xf>
    <xf numFmtId="0" fontId="8" fillId="5" borderId="1" xfId="1" applyNumberFormat="1" applyFill="1" applyBorder="1" applyAlignment="1" applyProtection="1">
      <alignment horizontal="center"/>
    </xf>
    <xf numFmtId="0" fontId="8" fillId="5" borderId="12" xfId="1" applyNumberFormat="1" applyFill="1" applyBorder="1" applyAlignment="1" applyProtection="1">
      <alignment horizontal="center"/>
    </xf>
    <xf numFmtId="0" fontId="7" fillId="5" borderId="1" xfId="1" applyNumberFormat="1" applyFont="1" applyFill="1" applyBorder="1" applyAlignment="1" applyProtection="1">
      <alignment horizontal="center"/>
    </xf>
    <xf numFmtId="0" fontId="8" fillId="5" borderId="2" xfId="1" applyNumberFormat="1" applyFill="1" applyBorder="1" applyAlignment="1" applyProtection="1">
      <alignment horizontal="center"/>
    </xf>
    <xf numFmtId="0" fontId="0" fillId="5" borderId="0" xfId="0" applyFill="1"/>
    <xf numFmtId="0" fontId="7" fillId="5" borderId="0" xfId="0" applyFont="1" applyFill="1"/>
    <xf numFmtId="0" fontId="7" fillId="6" borderId="0" xfId="1" applyNumberFormat="1" applyFont="1" applyFill="1"/>
    <xf numFmtId="0" fontId="7" fillId="6" borderId="0" xfId="1" applyNumberFormat="1" applyFont="1" applyFill="1" applyAlignment="1">
      <alignment horizontal="center"/>
    </xf>
    <xf numFmtId="0" fontId="4" fillId="5" borderId="0" xfId="0" applyFont="1" applyFill="1" applyBorder="1" applyAlignment="1"/>
    <xf numFmtId="0" fontId="4" fillId="5" borderId="7" xfId="0" applyFont="1" applyFill="1" applyBorder="1" applyAlignment="1"/>
    <xf numFmtId="0" fontId="7" fillId="6" borderId="1" xfId="1" applyNumberFormat="1" applyFont="1" applyFill="1" applyBorder="1" applyAlignment="1">
      <alignment horizontal="center" vertical="center"/>
    </xf>
    <xf numFmtId="0" fontId="7" fillId="6" borderId="1" xfId="1" applyNumberFormat="1" applyFont="1" applyFill="1" applyBorder="1" applyAlignment="1">
      <alignment horizontal="left" wrapText="1"/>
    </xf>
    <xf numFmtId="0" fontId="8" fillId="6" borderId="1" xfId="1" applyNumberFormat="1" applyFill="1" applyBorder="1" applyAlignment="1">
      <alignment horizontal="center" vertical="center"/>
    </xf>
    <xf numFmtId="0" fontId="8" fillId="6" borderId="0" xfId="1" applyNumberFormat="1" applyFill="1" applyAlignment="1">
      <alignment horizontal="center" vertical="center"/>
    </xf>
    <xf numFmtId="0" fontId="7" fillId="6" borderId="0" xfId="1" applyNumberFormat="1" applyFont="1" applyFill="1" applyAlignment="1">
      <alignment horizontal="left" wrapText="1"/>
    </xf>
    <xf numFmtId="0" fontId="7" fillId="6" borderId="0" xfId="1" applyNumberFormat="1" applyFont="1" applyFill="1" applyAlignment="1">
      <alignment horizontal="left"/>
    </xf>
    <xf numFmtId="0" fontId="7" fillId="6" borderId="0" xfId="1" applyNumberFormat="1" applyFont="1" applyFill="1" applyBorder="1" applyAlignment="1">
      <alignment horizontal="center" vertical="center"/>
    </xf>
    <xf numFmtId="0" fontId="7" fillId="6" borderId="0" xfId="1" applyNumberFormat="1" applyFont="1" applyFill="1" applyBorder="1" applyAlignment="1">
      <alignment horizontal="left" wrapText="1"/>
    </xf>
    <xf numFmtId="0" fontId="7" fillId="6" borderId="0" xfId="1" applyNumberFormat="1" applyFont="1" applyFill="1" applyAlignment="1">
      <alignment horizontal="center" vertical="center"/>
    </xf>
    <xf numFmtId="0" fontId="2" fillId="5" borderId="0" xfId="1" applyNumberFormat="1" applyFont="1" applyFill="1" applyAlignment="1" applyProtection="1">
      <alignment horizontal="left"/>
    </xf>
    <xf numFmtId="0" fontId="2" fillId="5" borderId="0" xfId="1" applyNumberFormat="1" applyFont="1" applyFill="1" applyAlignment="1" applyProtection="1">
      <alignment horizontal="center"/>
    </xf>
    <xf numFmtId="0" fontId="2" fillId="5" borderId="0" xfId="1" applyNumberFormat="1" applyFont="1" applyFill="1" applyAlignment="1" applyProtection="1">
      <alignment horizontal="right"/>
    </xf>
    <xf numFmtId="0" fontId="10" fillId="5" borderId="0" xfId="1" applyNumberFormat="1" applyFont="1" applyFill="1" applyAlignment="1" applyProtection="1">
      <alignment horizontal="right"/>
    </xf>
    <xf numFmtId="0" fontId="2" fillId="5" borderId="1" xfId="1" applyNumberFormat="1" applyFont="1" applyFill="1" applyBorder="1" applyAlignment="1" applyProtection="1">
      <alignment horizontal="left"/>
    </xf>
    <xf numFmtId="0" fontId="2" fillId="5" borderId="1" xfId="1" applyNumberFormat="1" applyFont="1" applyFill="1" applyBorder="1" applyAlignment="1" applyProtection="1">
      <alignment horizontal="center"/>
    </xf>
    <xf numFmtId="0" fontId="9" fillId="5" borderId="0" xfId="1" applyNumberFormat="1" applyFont="1" applyFill="1" applyAlignment="1" applyProtection="1">
      <alignment horizontal="left"/>
    </xf>
    <xf numFmtId="0" fontId="3" fillId="5" borderId="0" xfId="1" applyNumberFormat="1" applyFont="1" applyFill="1" applyAlignment="1" applyProtection="1">
      <alignment horizontal="center"/>
    </xf>
    <xf numFmtId="0" fontId="3" fillId="5" borderId="0" xfId="1" applyNumberFormat="1" applyFont="1" applyFill="1" applyProtection="1"/>
    <xf numFmtId="0" fontId="10" fillId="5" borderId="0" xfId="1" applyNumberFormat="1" applyFont="1" applyFill="1" applyAlignment="1" applyProtection="1">
      <alignment horizontal="left"/>
    </xf>
    <xf numFmtId="0" fontId="2" fillId="5" borderId="0" xfId="1" applyNumberFormat="1" applyFont="1" applyFill="1" applyProtection="1"/>
    <xf numFmtId="0" fontId="3" fillId="5" borderId="0" xfId="1" applyNumberFormat="1" applyFont="1" applyFill="1" applyAlignment="1" applyProtection="1">
      <alignment horizontal="right"/>
    </xf>
    <xf numFmtId="0" fontId="2" fillId="5" borderId="3" xfId="1" applyNumberFormat="1" applyFont="1" applyFill="1" applyBorder="1" applyAlignment="1" applyProtection="1">
      <alignment horizontal="center"/>
    </xf>
    <xf numFmtId="0" fontId="2" fillId="5" borderId="10" xfId="1" applyNumberFormat="1" applyFont="1" applyFill="1" applyBorder="1" applyAlignment="1" applyProtection="1">
      <alignment horizontal="center"/>
    </xf>
    <xf numFmtId="0" fontId="2" fillId="5" borderId="11" xfId="1" applyNumberFormat="1" applyFont="1" applyFill="1" applyBorder="1" applyAlignment="1" applyProtection="1">
      <alignment horizontal="center"/>
    </xf>
    <xf numFmtId="22" fontId="2" fillId="5" borderId="3" xfId="1" applyNumberFormat="1" applyFont="1" applyFill="1" applyBorder="1" applyAlignment="1" applyProtection="1">
      <alignment horizontal="left"/>
    </xf>
    <xf numFmtId="0" fontId="3" fillId="5" borderId="10" xfId="1" applyNumberFormat="1" applyFont="1" applyFill="1" applyBorder="1" applyProtection="1"/>
    <xf numFmtId="0" fontId="3" fillId="5" borderId="6" xfId="1" applyNumberFormat="1" applyFont="1" applyFill="1" applyBorder="1" applyAlignment="1" applyProtection="1">
      <alignment horizontal="left"/>
    </xf>
    <xf numFmtId="0" fontId="3" fillId="5" borderId="8" xfId="1" applyNumberFormat="1" applyFont="1" applyFill="1" applyBorder="1" applyAlignment="1" applyProtection="1">
      <alignment horizontal="center"/>
    </xf>
    <xf numFmtId="0" fontId="10" fillId="5" borderId="2" xfId="1" applyNumberFormat="1" applyFont="1" applyFill="1" applyBorder="1" applyAlignment="1" applyProtection="1">
      <alignment horizontal="center"/>
    </xf>
    <xf numFmtId="0" fontId="2" fillId="5" borderId="8" xfId="1" applyNumberFormat="1" applyFont="1" applyFill="1" applyBorder="1" applyAlignment="1" applyProtection="1">
      <alignment horizontal="center"/>
    </xf>
    <xf numFmtId="0" fontId="2" fillId="5" borderId="6" xfId="1" applyNumberFormat="1" applyFont="1" applyFill="1" applyBorder="1" applyAlignment="1" applyProtection="1">
      <alignment horizontal="center"/>
    </xf>
    <xf numFmtId="0" fontId="3" fillId="5" borderId="2" xfId="1" applyNumberFormat="1" applyFont="1" applyFill="1" applyBorder="1" applyAlignment="1" applyProtection="1">
      <alignment horizontal="center"/>
    </xf>
    <xf numFmtId="22" fontId="3" fillId="5" borderId="1" xfId="1" applyNumberFormat="1" applyFont="1" applyFill="1" applyBorder="1" applyAlignment="1" applyProtection="1">
      <alignment horizontal="center"/>
    </xf>
    <xf numFmtId="0" fontId="3" fillId="5" borderId="12" xfId="1" applyNumberFormat="1" applyFont="1" applyFill="1" applyBorder="1" applyProtection="1"/>
    <xf numFmtId="0" fontId="3" fillId="5" borderId="9" xfId="1" applyNumberFormat="1" applyFont="1" applyFill="1" applyBorder="1" applyProtection="1"/>
    <xf numFmtId="0" fontId="9" fillId="5" borderId="12" xfId="1" applyNumberFormat="1" applyFont="1" applyFill="1" applyBorder="1" applyProtection="1"/>
    <xf numFmtId="0" fontId="9" fillId="5" borderId="9" xfId="1" applyNumberFormat="1" applyFont="1" applyFill="1" applyBorder="1" applyProtection="1"/>
    <xf numFmtId="0" fontId="3" fillId="5" borderId="12" xfId="1" applyNumberFormat="1" applyFont="1" applyFill="1" applyBorder="1" applyAlignment="1" applyProtection="1">
      <alignment horizontal="left"/>
    </xf>
    <xf numFmtId="0" fontId="3" fillId="5" borderId="9" xfId="1" applyNumberFormat="1" applyFont="1" applyFill="1" applyBorder="1" applyAlignment="1" applyProtection="1">
      <alignment wrapText="1"/>
    </xf>
    <xf numFmtId="0" fontId="3" fillId="5" borderId="3" xfId="1" applyNumberFormat="1" applyFont="1" applyFill="1" applyBorder="1" applyAlignment="1" applyProtection="1">
      <alignment horizontal="left"/>
    </xf>
    <xf numFmtId="0" fontId="2" fillId="5" borderId="12" xfId="1" applyNumberFormat="1" applyFont="1" applyFill="1" applyBorder="1" applyAlignment="1" applyProtection="1">
      <alignment horizontal="left"/>
    </xf>
    <xf numFmtId="0" fontId="3" fillId="5" borderId="8" xfId="1" applyNumberFormat="1" applyFont="1" applyFill="1" applyBorder="1" applyProtection="1"/>
    <xf numFmtId="22" fontId="3" fillId="5" borderId="18" xfId="1" applyNumberFormat="1" applyFont="1" applyFill="1" applyBorder="1" applyAlignment="1" applyProtection="1">
      <alignment horizontal="left"/>
    </xf>
    <xf numFmtId="22" fontId="3" fillId="5" borderId="19" xfId="1" applyNumberFormat="1" applyFont="1" applyFill="1" applyBorder="1" applyAlignment="1" applyProtection="1">
      <alignment horizontal="left"/>
    </xf>
    <xf numFmtId="0" fontId="3" fillId="5" borderId="0" xfId="1" applyNumberFormat="1" applyFont="1" applyFill="1" applyAlignment="1" applyProtection="1">
      <alignment horizontal="left"/>
    </xf>
    <xf numFmtId="164" fontId="3" fillId="5" borderId="13" xfId="1" applyNumberFormat="1" applyFont="1" applyFill="1" applyBorder="1" applyAlignment="1" applyProtection="1">
      <alignment horizontal="center"/>
    </xf>
    <xf numFmtId="0" fontId="3" fillId="5" borderId="13" xfId="1" applyNumberFormat="1" applyFont="1" applyFill="1" applyBorder="1" applyAlignment="1" applyProtection="1">
      <alignment horizontal="center"/>
    </xf>
    <xf numFmtId="0" fontId="3" fillId="5" borderId="13" xfId="1" applyNumberFormat="1" applyFont="1" applyFill="1" applyBorder="1" applyProtection="1"/>
    <xf numFmtId="0" fontId="7" fillId="5" borderId="0" xfId="1" applyNumberFormat="1" applyFont="1" applyFill="1" applyAlignment="1" applyProtection="1">
      <alignment horizontal="left"/>
    </xf>
    <xf numFmtId="0" fontId="6" fillId="5" borderId="3" xfId="1" applyNumberFormat="1" applyFont="1" applyFill="1" applyBorder="1" applyAlignment="1" applyProtection="1">
      <alignment horizontal="left"/>
    </xf>
    <xf numFmtId="0" fontId="7" fillId="5" borderId="10" xfId="1" applyNumberFormat="1" applyFont="1" applyFill="1" applyBorder="1" applyAlignment="1" applyProtection="1">
      <alignment horizontal="left"/>
    </xf>
    <xf numFmtId="0" fontId="7" fillId="5" borderId="9" xfId="1" applyNumberFormat="1" applyFont="1" applyFill="1" applyBorder="1" applyAlignment="1" applyProtection="1">
      <alignment horizontal="left"/>
    </xf>
    <xf numFmtId="0" fontId="7" fillId="5" borderId="0" xfId="1" applyNumberFormat="1" applyFont="1" applyFill="1" applyBorder="1" applyAlignment="1" applyProtection="1">
      <alignment horizontal="center"/>
    </xf>
    <xf numFmtId="0" fontId="8" fillId="5" borderId="0" xfId="1" applyNumberFormat="1" applyFill="1" applyAlignment="1" applyProtection="1">
      <alignment horizontal="left"/>
    </xf>
    <xf numFmtId="0" fontId="4" fillId="5" borderId="0" xfId="1" applyNumberFormat="1" applyFont="1" applyFill="1" applyAlignment="1" applyProtection="1">
      <alignment horizontal="left"/>
    </xf>
    <xf numFmtId="0" fontId="7" fillId="5" borderId="4" xfId="1" applyNumberFormat="1" applyFont="1" applyFill="1" applyBorder="1" applyAlignment="1" applyProtection="1">
      <alignment horizontal="right"/>
    </xf>
    <xf numFmtId="0" fontId="7" fillId="5" borderId="0" xfId="1" applyNumberFormat="1" applyFont="1" applyFill="1" applyAlignment="1" applyProtection="1">
      <alignment horizontal="center"/>
    </xf>
    <xf numFmtId="0" fontId="7" fillId="5" borderId="11" xfId="1" applyNumberFormat="1" applyFont="1" applyFill="1" applyBorder="1" applyAlignment="1" applyProtection="1">
      <alignment horizontal="center"/>
    </xf>
    <xf numFmtId="0" fontId="7" fillId="5" borderId="5" xfId="1" applyNumberFormat="1" applyFont="1" applyFill="1" applyBorder="1" applyAlignment="1" applyProtection="1">
      <alignment horizontal="center"/>
    </xf>
    <xf numFmtId="0" fontId="6" fillId="5" borderId="6" xfId="1" applyNumberFormat="1" applyFont="1" applyFill="1" applyBorder="1" applyAlignment="1" applyProtection="1">
      <alignment horizontal="center"/>
    </xf>
    <xf numFmtId="0" fontId="7" fillId="5" borderId="8" xfId="1" applyNumberFormat="1" applyFont="1" applyFill="1" applyBorder="1" applyAlignment="1" applyProtection="1">
      <alignment horizontal="center"/>
    </xf>
    <xf numFmtId="0" fontId="7" fillId="5" borderId="7" xfId="1" applyNumberFormat="1" applyFont="1" applyFill="1" applyBorder="1" applyAlignment="1" applyProtection="1">
      <alignment horizontal="center"/>
    </xf>
    <xf numFmtId="0" fontId="7" fillId="5" borderId="2" xfId="1" applyNumberFormat="1" applyFont="1" applyFill="1" applyBorder="1" applyAlignment="1" applyProtection="1">
      <alignment horizontal="center"/>
    </xf>
    <xf numFmtId="0" fontId="6" fillId="5" borderId="0" xfId="1" applyNumberFormat="1" applyFont="1" applyFill="1" applyAlignment="1" applyProtection="1">
      <alignment horizontal="left"/>
    </xf>
    <xf numFmtId="0" fontId="6" fillId="5" borderId="1" xfId="1" applyNumberFormat="1" applyFont="1" applyFill="1" applyBorder="1" applyAlignment="1" applyProtection="1">
      <alignment horizontal="left"/>
    </xf>
    <xf numFmtId="0" fontId="7" fillId="5" borderId="1" xfId="1" applyNumberFormat="1" applyFont="1" applyFill="1" applyBorder="1" applyAlignment="1" applyProtection="1">
      <alignment horizontal="left"/>
    </xf>
    <xf numFmtId="0" fontId="7" fillId="5" borderId="12" xfId="1" applyNumberFormat="1" applyFont="1" applyFill="1" applyBorder="1" applyAlignment="1" applyProtection="1">
      <alignment horizontal="left"/>
    </xf>
    <xf numFmtId="0" fontId="7" fillId="5" borderId="15" xfId="1" applyNumberFormat="1" applyFont="1" applyFill="1" applyBorder="1" applyAlignment="1" applyProtection="1">
      <alignment horizontal="left"/>
    </xf>
    <xf numFmtId="0" fontId="7" fillId="5" borderId="0" xfId="1" applyNumberFormat="1" applyFont="1" applyFill="1" applyBorder="1" applyAlignment="1" applyProtection="1">
      <alignment horizontal="left"/>
    </xf>
    <xf numFmtId="0" fontId="7" fillId="5" borderId="25" xfId="1" applyNumberFormat="1" applyFont="1" applyFill="1" applyBorder="1" applyAlignment="1" applyProtection="1">
      <alignment horizontal="left"/>
    </xf>
    <xf numFmtId="0" fontId="6" fillId="5" borderId="24" xfId="1" applyNumberFormat="1" applyFont="1" applyFill="1" applyBorder="1" applyAlignment="1" applyProtection="1">
      <alignment horizontal="right"/>
    </xf>
    <xf numFmtId="0" fontId="7" fillId="5" borderId="14" xfId="1" applyNumberFormat="1" applyFont="1" applyFill="1" applyBorder="1" applyAlignment="1" applyProtection="1">
      <alignment horizontal="center"/>
    </xf>
    <xf numFmtId="0" fontId="7" fillId="5" borderId="23" xfId="1" applyNumberFormat="1" applyFont="1" applyFill="1" applyBorder="1" applyAlignment="1" applyProtection="1">
      <alignment horizontal="center"/>
    </xf>
    <xf numFmtId="22" fontId="7" fillId="5" borderId="0" xfId="1" applyNumberFormat="1" applyFont="1" applyFill="1" applyAlignment="1" applyProtection="1">
      <alignment horizontal="left"/>
    </xf>
    <xf numFmtId="0" fontId="7" fillId="5" borderId="27" xfId="1" applyNumberFormat="1" applyFont="1" applyFill="1" applyBorder="1" applyAlignment="1" applyProtection="1">
      <alignment horizontal="left"/>
    </xf>
    <xf numFmtId="22" fontId="7" fillId="5" borderId="1" xfId="1" applyNumberFormat="1" applyFont="1" applyFill="1" applyBorder="1" applyAlignment="1" applyProtection="1">
      <alignment horizontal="left"/>
    </xf>
    <xf numFmtId="0" fontId="7" fillId="5" borderId="1" xfId="1" applyNumberFormat="1" applyFont="1" applyFill="1" applyBorder="1" applyAlignment="1" applyProtection="1">
      <alignment horizontal="left" wrapText="1"/>
    </xf>
    <xf numFmtId="0" fontId="7" fillId="5" borderId="11" xfId="1" applyNumberFormat="1" applyFont="1" applyFill="1" applyBorder="1" applyAlignment="1" applyProtection="1">
      <alignment horizontal="left"/>
    </xf>
    <xf numFmtId="0" fontId="7" fillId="5" borderId="26" xfId="1" applyNumberFormat="1" applyFont="1" applyFill="1" applyBorder="1" applyAlignment="1" applyProtection="1">
      <alignment horizontal="center"/>
    </xf>
    <xf numFmtId="0" fontId="7" fillId="5" borderId="25" xfId="1" applyNumberFormat="1" applyFont="1" applyFill="1" applyBorder="1" applyAlignment="1" applyProtection="1">
      <alignment horizontal="center"/>
    </xf>
    <xf numFmtId="0" fontId="7" fillId="5" borderId="15" xfId="1" applyNumberFormat="1" applyFont="1" applyFill="1" applyBorder="1" applyAlignment="1" applyProtection="1">
      <alignment horizontal="center"/>
    </xf>
    <xf numFmtId="0" fontId="7" fillId="5" borderId="9" xfId="1" applyNumberFormat="1" applyFont="1" applyFill="1" applyBorder="1" applyAlignment="1" applyProtection="1">
      <alignment horizontal="center"/>
    </xf>
    <xf numFmtId="0" fontId="7" fillId="5" borderId="22" xfId="1" applyNumberFormat="1" applyFont="1" applyFill="1" applyBorder="1" applyAlignment="1" applyProtection="1">
      <alignment horizontal="center"/>
    </xf>
    <xf numFmtId="0" fontId="6" fillId="5" borderId="14" xfId="1" applyNumberFormat="1" applyFont="1" applyFill="1" applyBorder="1" applyAlignment="1" applyProtection="1">
      <alignment horizontal="right"/>
    </xf>
    <xf numFmtId="0" fontId="7" fillId="5" borderId="16" xfId="1" applyNumberFormat="1" applyFont="1" applyFill="1" applyBorder="1" applyAlignment="1" applyProtection="1">
      <alignment horizontal="center"/>
    </xf>
    <xf numFmtId="0" fontId="6" fillId="5" borderId="16" xfId="1" applyNumberFormat="1" applyFont="1" applyFill="1" applyBorder="1" applyAlignment="1" applyProtection="1">
      <alignment horizontal="right"/>
    </xf>
    <xf numFmtId="14" fontId="7" fillId="5" borderId="14" xfId="1" applyNumberFormat="1" applyFont="1" applyFill="1" applyBorder="1" applyAlignment="1" applyProtection="1">
      <alignment horizontal="center"/>
    </xf>
    <xf numFmtId="0" fontId="6" fillId="5" borderId="0" xfId="1" applyNumberFormat="1" applyFont="1" applyFill="1" applyBorder="1" applyAlignment="1" applyProtection="1">
      <alignment horizontal="right"/>
    </xf>
    <xf numFmtId="0" fontId="7" fillId="5" borderId="26" xfId="1" applyNumberFormat="1" applyFont="1" applyFill="1" applyBorder="1" applyAlignment="1" applyProtection="1">
      <alignment horizontal="left"/>
    </xf>
    <xf numFmtId="22" fontId="6" fillId="5" borderId="0" xfId="1" applyNumberFormat="1" applyFont="1" applyFill="1" applyAlignment="1" applyProtection="1">
      <alignment horizontal="left"/>
    </xf>
    <xf numFmtId="22" fontId="6" fillId="5" borderId="1" xfId="1" applyNumberFormat="1" applyFont="1" applyFill="1" applyBorder="1" applyAlignment="1" applyProtection="1">
      <alignment horizontal="center"/>
    </xf>
    <xf numFmtId="0" fontId="6" fillId="5" borderId="1" xfId="1" applyNumberFormat="1" applyFont="1" applyFill="1" applyBorder="1" applyAlignment="1" applyProtection="1">
      <alignment horizontal="center"/>
    </xf>
    <xf numFmtId="0" fontId="6" fillId="5" borderId="12" xfId="1" applyNumberFormat="1" applyFont="1" applyFill="1" applyBorder="1" applyAlignment="1" applyProtection="1">
      <alignment horizontal="center"/>
    </xf>
    <xf numFmtId="165" fontId="7" fillId="5" borderId="1" xfId="1" applyNumberFormat="1" applyFont="1" applyFill="1" applyBorder="1" applyAlignment="1" applyProtection="1">
      <alignment horizontal="center"/>
    </xf>
    <xf numFmtId="14" fontId="7" fillId="5" borderId="0" xfId="1" applyNumberFormat="1" applyFont="1" applyFill="1" applyAlignment="1" applyProtection="1">
      <alignment horizontal="center"/>
    </xf>
    <xf numFmtId="14" fontId="7" fillId="5" borderId="0" xfId="1" applyNumberFormat="1" applyFont="1" applyFill="1" applyAlignment="1" applyProtection="1">
      <alignment horizontal="left"/>
    </xf>
    <xf numFmtId="0" fontId="7" fillId="5" borderId="17" xfId="1" applyNumberFormat="1" applyFont="1" applyFill="1" applyBorder="1" applyAlignment="1" applyProtection="1">
      <alignment horizontal="center"/>
    </xf>
    <xf numFmtId="0" fontId="8" fillId="5" borderId="1" xfId="1" applyNumberFormat="1" applyFill="1" applyBorder="1" applyAlignment="1" applyProtection="1">
      <alignment horizontal="left"/>
    </xf>
    <xf numFmtId="0" fontId="4" fillId="5" borderId="0" xfId="1" applyNumberFormat="1" applyFont="1" applyFill="1" applyBorder="1" applyAlignment="1" applyProtection="1">
      <alignment horizontal="left"/>
    </xf>
    <xf numFmtId="0" fontId="8" fillId="5" borderId="0" xfId="1" applyNumberFormat="1" applyFill="1" applyBorder="1" applyAlignment="1" applyProtection="1">
      <alignment horizontal="left"/>
    </xf>
    <xf numFmtId="22" fontId="8" fillId="5" borderId="1" xfId="1" applyNumberFormat="1" applyFill="1" applyBorder="1" applyAlignment="1" applyProtection="1">
      <alignment horizontal="center"/>
    </xf>
    <xf numFmtId="0" fontId="7" fillId="5" borderId="2" xfId="1" applyNumberFormat="1" applyFont="1" applyFill="1" applyBorder="1" applyAlignment="1" applyProtection="1">
      <alignment horizontal="left"/>
    </xf>
    <xf numFmtId="0" fontId="8" fillId="5" borderId="16" xfId="1" applyNumberFormat="1" applyFill="1" applyBorder="1" applyAlignment="1" applyProtection="1">
      <alignment horizontal="center"/>
    </xf>
    <xf numFmtId="0" fontId="8" fillId="5" borderId="0" xfId="1" applyNumberFormat="1" applyFill="1" applyAlignment="1" applyProtection="1">
      <alignment horizontal="center"/>
    </xf>
    <xf numFmtId="0" fontId="8" fillId="5" borderId="0" xfId="1" applyNumberFormat="1" applyFill="1" applyBorder="1" applyAlignment="1" applyProtection="1">
      <alignment horizontal="center"/>
    </xf>
    <xf numFmtId="0" fontId="8" fillId="5" borderId="0" xfId="1" applyNumberFormat="1" applyFill="1" applyAlignment="1" applyProtection="1">
      <alignment horizontal="right"/>
    </xf>
    <xf numFmtId="164" fontId="8" fillId="5" borderId="0" xfId="1" applyNumberFormat="1" applyFill="1" applyAlignment="1" applyProtection="1">
      <alignment horizontal="left"/>
    </xf>
    <xf numFmtId="22" fontId="8" fillId="5" borderId="1" xfId="1" applyNumberFormat="1" applyFill="1" applyBorder="1" applyAlignment="1" applyProtection="1">
      <alignment horizontal="left"/>
    </xf>
    <xf numFmtId="0" fontId="8" fillId="5" borderId="11" xfId="1" applyNumberFormat="1" applyFill="1" applyBorder="1" applyAlignment="1" applyProtection="1">
      <alignment horizontal="center"/>
    </xf>
    <xf numFmtId="164" fontId="8" fillId="5" borderId="0" xfId="1" applyNumberFormat="1" applyFill="1" applyBorder="1" applyAlignment="1" applyProtection="1">
      <alignment horizontal="center"/>
    </xf>
    <xf numFmtId="0" fontId="8" fillId="5" borderId="11" xfId="1" applyNumberFormat="1" applyFill="1" applyBorder="1" applyAlignment="1" applyProtection="1">
      <alignment horizontal="left"/>
    </xf>
    <xf numFmtId="0" fontId="8" fillId="5" borderId="12" xfId="1" applyNumberFormat="1" applyFill="1" applyBorder="1" applyAlignment="1" applyProtection="1">
      <alignment horizontal="left"/>
    </xf>
    <xf numFmtId="22" fontId="8" fillId="5" borderId="15" xfId="1" applyNumberFormat="1" applyFill="1" applyBorder="1" applyAlignment="1" applyProtection="1">
      <alignment horizontal="left"/>
    </xf>
    <xf numFmtId="0" fontId="8" fillId="5" borderId="15" xfId="1" applyNumberFormat="1" applyFill="1" applyBorder="1" applyAlignment="1" applyProtection="1">
      <alignment horizontal="left"/>
    </xf>
    <xf numFmtId="0" fontId="4" fillId="5" borderId="0" xfId="0" applyFont="1" applyFill="1" applyBorder="1" applyAlignment="1"/>
    <xf numFmtId="0" fontId="4" fillId="5" borderId="0" xfId="0" applyFont="1" applyFill="1" applyBorder="1" applyAlignment="1"/>
    <xf numFmtId="0" fontId="9" fillId="0" borderId="7" xfId="1" applyNumberFormat="1" applyFont="1" applyFill="1" applyBorder="1" applyAlignment="1" applyProtection="1">
      <alignment horizontal="left"/>
      <protection locked="0"/>
    </xf>
    <xf numFmtId="0" fontId="9" fillId="0" borderId="15" xfId="1" applyNumberFormat="1" applyFont="1" applyFill="1" applyBorder="1" applyAlignment="1" applyProtection="1">
      <alignment horizontal="left"/>
      <protection locked="0"/>
    </xf>
    <xf numFmtId="49" fontId="3" fillId="0" borderId="7" xfId="1" applyNumberFormat="1" applyFont="1" applyFill="1" applyBorder="1" applyAlignment="1" applyProtection="1">
      <alignment horizontal="left"/>
      <protection locked="0"/>
    </xf>
    <xf numFmtId="49" fontId="3" fillId="0" borderId="15" xfId="1" applyNumberFormat="1" applyFont="1" applyFill="1" applyBorder="1" applyAlignment="1" applyProtection="1">
      <alignment horizontal="left"/>
      <protection locked="0"/>
    </xf>
    <xf numFmtId="49" fontId="3" fillId="5" borderId="0" xfId="1" applyNumberFormat="1" applyFont="1" applyFill="1" applyAlignment="1" applyProtection="1">
      <alignment horizontal="left"/>
    </xf>
    <xf numFmtId="0" fontId="8" fillId="5" borderId="12" xfId="1" applyNumberFormat="1" applyFill="1" applyBorder="1" applyAlignment="1" applyProtection="1">
      <alignment horizontal="center"/>
    </xf>
    <xf numFmtId="0" fontId="4" fillId="5" borderId="0" xfId="0" applyFont="1" applyFill="1" applyBorder="1" applyAlignment="1"/>
    <xf numFmtId="0" fontId="8" fillId="5" borderId="12" xfId="1" applyNumberFormat="1" applyFill="1" applyBorder="1" applyAlignment="1" applyProtection="1">
      <alignment horizontal="center"/>
    </xf>
    <xf numFmtId="22" fontId="8" fillId="5" borderId="12" xfId="1" applyNumberFormat="1" applyFill="1" applyBorder="1" applyAlignment="1" applyProtection="1">
      <alignment horizontal="left"/>
    </xf>
    <xf numFmtId="0" fontId="8" fillId="5" borderId="15" xfId="1" applyNumberFormat="1" applyFill="1" applyBorder="1" applyAlignment="1" applyProtection="1">
      <alignment horizontal="center"/>
    </xf>
    <xf numFmtId="0" fontId="8" fillId="5" borderId="18" xfId="1" applyNumberFormat="1" applyFill="1" applyBorder="1" applyAlignment="1" applyProtection="1">
      <alignment horizontal="center"/>
    </xf>
    <xf numFmtId="0" fontId="8" fillId="5" borderId="28" xfId="1" applyNumberFormat="1" applyFill="1" applyBorder="1" applyAlignment="1" applyProtection="1">
      <alignment horizontal="center"/>
    </xf>
    <xf numFmtId="165" fontId="8" fillId="0" borderId="1" xfId="1" applyNumberFormat="1" applyFill="1" applyBorder="1" applyAlignment="1" applyProtection="1">
      <alignment horizontal="center"/>
      <protection locked="0"/>
    </xf>
    <xf numFmtId="165" fontId="8" fillId="0" borderId="2" xfId="1" applyNumberFormat="1" applyFill="1" applyBorder="1" applyAlignment="1" applyProtection="1">
      <alignment horizontal="center"/>
      <protection locked="0"/>
    </xf>
    <xf numFmtId="0" fontId="8" fillId="5" borderId="17" xfId="1" applyNumberFormat="1" applyFill="1" applyBorder="1" applyAlignment="1" applyProtection="1">
      <alignment horizontal="center"/>
    </xf>
    <xf numFmtId="0" fontId="8" fillId="5" borderId="3" xfId="1" applyNumberFormat="1" applyFill="1" applyBorder="1" applyAlignment="1" applyProtection="1">
      <alignment horizontal="center"/>
    </xf>
    <xf numFmtId="0" fontId="8" fillId="5" borderId="29" xfId="1" applyNumberFormat="1" applyFill="1" applyBorder="1" applyAlignment="1" applyProtection="1">
      <alignment horizontal="center"/>
    </xf>
    <xf numFmtId="0" fontId="8" fillId="5" borderId="8" xfId="1" applyNumberFormat="1" applyFill="1" applyBorder="1" applyAlignment="1" applyProtection="1">
      <alignment horizontal="center"/>
    </xf>
    <xf numFmtId="0" fontId="7" fillId="0" borderId="30" xfId="1" applyNumberFormat="1" applyFont="1" applyFill="1" applyBorder="1" applyAlignment="1" applyProtection="1">
      <alignment horizontal="center"/>
      <protection locked="0"/>
    </xf>
    <xf numFmtId="0" fontId="8" fillId="5" borderId="33" xfId="1" applyNumberFormat="1" applyFill="1" applyBorder="1" applyAlignment="1" applyProtection="1">
      <alignment horizontal="center"/>
    </xf>
    <xf numFmtId="0" fontId="7" fillId="5" borderId="33" xfId="1" applyNumberFormat="1" applyFont="1" applyFill="1" applyBorder="1" applyAlignment="1" applyProtection="1">
      <alignment horizontal="center"/>
    </xf>
    <xf numFmtId="0" fontId="7" fillId="5" borderId="35" xfId="1" applyNumberFormat="1" applyFont="1" applyFill="1" applyBorder="1" applyAlignment="1" applyProtection="1">
      <alignment horizontal="center"/>
    </xf>
    <xf numFmtId="0" fontId="8" fillId="5" borderId="36" xfId="1" applyNumberFormat="1" applyFill="1" applyBorder="1" applyAlignment="1" applyProtection="1">
      <alignment horizontal="center"/>
    </xf>
    <xf numFmtId="0" fontId="7" fillId="5" borderId="37" xfId="1" applyNumberFormat="1" applyFont="1" applyFill="1" applyBorder="1" applyAlignment="1" applyProtection="1">
      <alignment horizontal="center"/>
    </xf>
    <xf numFmtId="0" fontId="8" fillId="5" borderId="37" xfId="1" applyNumberFormat="1" applyFill="1" applyBorder="1" applyAlignment="1" applyProtection="1">
      <alignment horizontal="center"/>
    </xf>
    <xf numFmtId="0" fontId="8" fillId="5" borderId="32" xfId="1" applyNumberFormat="1" applyFill="1" applyBorder="1" applyAlignment="1" applyProtection="1">
      <alignment horizontal="center"/>
    </xf>
    <xf numFmtId="0" fontId="7" fillId="0" borderId="30" xfId="1" applyNumberFormat="1" applyFont="1" applyFill="1" applyBorder="1" applyAlignment="1" applyProtection="1">
      <alignment horizontal="center" vertical="center"/>
      <protection locked="0"/>
    </xf>
    <xf numFmtId="0" fontId="7" fillId="5" borderId="33" xfId="1" applyNumberFormat="1" applyFont="1" applyFill="1" applyBorder="1" applyAlignment="1" applyProtection="1">
      <alignment horizontal="center" vertical="center"/>
    </xf>
    <xf numFmtId="0" fontId="7" fillId="5" borderId="35" xfId="1" applyNumberFormat="1" applyFont="1" applyFill="1" applyBorder="1" applyAlignment="1" applyProtection="1">
      <alignment horizontal="center" vertical="center"/>
    </xf>
    <xf numFmtId="0" fontId="7" fillId="5" borderId="36" xfId="1" applyNumberFormat="1" applyFont="1" applyFill="1" applyBorder="1" applyAlignment="1" applyProtection="1">
      <alignment horizontal="center" vertical="center"/>
    </xf>
    <xf numFmtId="0" fontId="7" fillId="5" borderId="37" xfId="1" applyNumberFormat="1" applyFont="1" applyFill="1" applyBorder="1" applyAlignment="1" applyProtection="1">
      <alignment horizontal="center" vertical="center"/>
    </xf>
    <xf numFmtId="0" fontId="8" fillId="5" borderId="35" xfId="1" applyNumberFormat="1" applyFill="1" applyBorder="1" applyAlignment="1" applyProtection="1">
      <alignment horizontal="center"/>
    </xf>
    <xf numFmtId="0" fontId="8" fillId="5" borderId="35" xfId="1" applyNumberFormat="1" applyFill="1" applyBorder="1" applyAlignment="1" applyProtection="1">
      <alignment horizontal="center" vertical="center"/>
    </xf>
    <xf numFmtId="0" fontId="7" fillId="5" borderId="32" xfId="1" applyNumberFormat="1" applyFont="1" applyFill="1" applyBorder="1" applyAlignment="1" applyProtection="1">
      <alignment horizontal="center"/>
    </xf>
    <xf numFmtId="0" fontId="7" fillId="6" borderId="7" xfId="1" applyNumberFormat="1" applyFont="1" applyFill="1" applyBorder="1" applyAlignment="1">
      <alignment horizontal="center" vertical="center"/>
    </xf>
    <xf numFmtId="0" fontId="7" fillId="6" borderId="7" xfId="1" applyNumberFormat="1" applyFont="1" applyFill="1" applyBorder="1" applyAlignment="1">
      <alignment horizontal="left" wrapText="1"/>
    </xf>
    <xf numFmtId="0" fontId="4" fillId="5" borderId="0" xfId="0" applyFont="1" applyFill="1" applyBorder="1" applyAlignment="1"/>
    <xf numFmtId="0" fontId="8" fillId="5" borderId="1" xfId="1" applyNumberFormat="1" applyFill="1" applyBorder="1" applyAlignment="1" applyProtection="1">
      <alignment horizontal="center" vertical="center"/>
    </xf>
    <xf numFmtId="0" fontId="8" fillId="5" borderId="10" xfId="1" applyNumberFormat="1" applyFill="1" applyBorder="1" applyAlignment="1" applyProtection="1">
      <alignment horizontal="left"/>
    </xf>
    <xf numFmtId="0" fontId="7" fillId="5" borderId="0" xfId="1" applyNumberFormat="1" applyFont="1" applyFill="1" applyAlignment="1">
      <alignment horizontal="left"/>
    </xf>
    <xf numFmtId="0" fontId="7" fillId="5" borderId="1" xfId="1" applyNumberFormat="1" applyFont="1" applyFill="1" applyBorder="1" applyAlignment="1">
      <alignment horizontal="center" vertical="center"/>
    </xf>
    <xf numFmtId="0" fontId="7" fillId="5" borderId="1" xfId="0" applyFont="1" applyFill="1" applyBorder="1" applyProtection="1"/>
    <xf numFmtId="0" fontId="7" fillId="5" borderId="21" xfId="1" applyNumberFormat="1" applyFont="1" applyFill="1" applyBorder="1" applyAlignment="1" applyProtection="1">
      <alignment horizontal="left"/>
    </xf>
    <xf numFmtId="22" fontId="8" fillId="0" borderId="0" xfId="1" applyNumberFormat="1" applyFill="1" applyAlignment="1" applyProtection="1">
      <alignment horizontal="left"/>
    </xf>
    <xf numFmtId="22" fontId="7" fillId="0" borderId="12" xfId="1" applyNumberFormat="1" applyFont="1" applyFill="1" applyBorder="1" applyAlignment="1" applyProtection="1">
      <alignment horizontal="left"/>
      <protection locked="0"/>
    </xf>
    <xf numFmtId="0" fontId="4" fillId="5" borderId="0" xfId="0" applyFont="1" applyFill="1" applyBorder="1" applyAlignment="1"/>
    <xf numFmtId="165" fontId="8" fillId="0" borderId="2" xfId="1" applyNumberFormat="1" applyFill="1" applyBorder="1" applyAlignment="1" applyProtection="1">
      <alignment horizontal="center"/>
      <protection locked="0"/>
    </xf>
    <xf numFmtId="0" fontId="8" fillId="5" borderId="12" xfId="1" applyNumberFormat="1" applyFill="1" applyBorder="1" applyAlignment="1" applyProtection="1">
      <alignment horizontal="center"/>
    </xf>
    <xf numFmtId="0" fontId="8" fillId="5" borderId="1" xfId="1" applyNumberFormat="1" applyFill="1" applyBorder="1" applyAlignment="1" applyProtection="1">
      <alignment horizontal="center" vertical="center"/>
    </xf>
    <xf numFmtId="0" fontId="8" fillId="5" borderId="36" xfId="1" applyNumberFormat="1" applyFill="1" applyBorder="1" applyAlignment="1" applyProtection="1">
      <alignment horizontal="center" vertical="center"/>
    </xf>
    <xf numFmtId="0" fontId="8" fillId="5" borderId="37" xfId="1" applyNumberFormat="1" applyFill="1" applyBorder="1" applyAlignment="1" applyProtection="1">
      <alignment horizontal="center" vertical="center"/>
    </xf>
    <xf numFmtId="0" fontId="8" fillId="5" borderId="38" xfId="1" applyNumberFormat="1" applyFill="1" applyBorder="1" applyAlignment="1" applyProtection="1">
      <alignment horizontal="center" vertical="center"/>
    </xf>
    <xf numFmtId="0" fontId="8" fillId="5" borderId="39" xfId="1" applyNumberFormat="1" applyFill="1" applyBorder="1" applyAlignment="1" applyProtection="1">
      <alignment horizontal="center"/>
    </xf>
    <xf numFmtId="0" fontId="8" fillId="5" borderId="34" xfId="1" applyNumberFormat="1" applyFill="1" applyBorder="1" applyAlignment="1" applyProtection="1">
      <alignment horizontal="center"/>
    </xf>
    <xf numFmtId="0" fontId="8" fillId="5" borderId="31" xfId="1" applyNumberFormat="1" applyFill="1" applyBorder="1" applyAlignment="1" applyProtection="1">
      <alignment horizontal="center"/>
    </xf>
    <xf numFmtId="0" fontId="8" fillId="5" borderId="38" xfId="1" applyNumberFormat="1" applyFill="1" applyBorder="1" applyAlignment="1" applyProtection="1">
      <alignment horizontal="center"/>
    </xf>
    <xf numFmtId="0" fontId="8" fillId="5" borderId="40" xfId="1" applyNumberFormat="1" applyFill="1" applyBorder="1" applyAlignment="1" applyProtection="1">
      <alignment horizontal="center"/>
    </xf>
    <xf numFmtId="0" fontId="8" fillId="5" borderId="41" xfId="1" applyNumberFormat="1" applyFill="1" applyBorder="1" applyAlignment="1" applyProtection="1">
      <alignment horizontal="center"/>
    </xf>
    <xf numFmtId="0" fontId="8" fillId="5" borderId="42" xfId="1" applyNumberFormat="1" applyFill="1" applyBorder="1" applyAlignment="1" applyProtection="1">
      <alignment horizontal="center"/>
    </xf>
    <xf numFmtId="0" fontId="7" fillId="5" borderId="29" xfId="1" applyNumberFormat="1" applyFont="1" applyFill="1" applyBorder="1" applyAlignment="1">
      <alignment horizontal="center" vertical="center"/>
    </xf>
    <xf numFmtId="0" fontId="7" fillId="6" borderId="29" xfId="1" applyNumberFormat="1" applyFont="1" applyFill="1" applyBorder="1" applyAlignment="1">
      <alignment horizontal="left" wrapText="1"/>
    </xf>
    <xf numFmtId="0" fontId="7" fillId="5" borderId="7" xfId="1" applyNumberFormat="1" applyFont="1" applyFill="1" applyBorder="1" applyAlignment="1">
      <alignment horizontal="center" vertical="center"/>
    </xf>
    <xf numFmtId="0" fontId="8" fillId="5" borderId="2" xfId="1" applyNumberFormat="1" applyFill="1" applyBorder="1" applyAlignment="1" applyProtection="1">
      <alignment horizontal="left"/>
    </xf>
    <xf numFmtId="0" fontId="8" fillId="5" borderId="10" xfId="1" applyNumberFormat="1" applyFill="1" applyBorder="1" applyAlignment="1" applyProtection="1">
      <alignment horizontal="center"/>
    </xf>
    <xf numFmtId="0" fontId="8" fillId="5" borderId="39" xfId="1" applyNumberFormat="1" applyFill="1" applyBorder="1" applyAlignment="1" applyProtection="1">
      <alignment horizontal="center" vertical="center"/>
    </xf>
    <xf numFmtId="0" fontId="8" fillId="5" borderId="32" xfId="1" applyNumberFormat="1" applyFill="1" applyBorder="1" applyAlignment="1" applyProtection="1">
      <alignment horizontal="center" vertical="center"/>
    </xf>
    <xf numFmtId="0" fontId="7" fillId="5" borderId="3" xfId="1" applyNumberFormat="1" applyFont="1" applyFill="1" applyBorder="1" applyAlignment="1" applyProtection="1">
      <alignment horizontal="left"/>
    </xf>
    <xf numFmtId="0" fontId="8" fillId="5" borderId="29" xfId="1" applyNumberFormat="1" applyFill="1" applyBorder="1" applyAlignment="1" applyProtection="1">
      <alignment horizontal="left"/>
    </xf>
    <xf numFmtId="0" fontId="8" fillId="5" borderId="6" xfId="1" applyNumberFormat="1" applyFill="1" applyBorder="1" applyAlignment="1" applyProtection="1">
      <alignment horizontal="left"/>
    </xf>
    <xf numFmtId="0" fontId="8" fillId="5" borderId="7" xfId="1" applyNumberFormat="1" applyFill="1" applyBorder="1" applyAlignment="1" applyProtection="1">
      <alignment horizontal="left"/>
    </xf>
    <xf numFmtId="0" fontId="8" fillId="5" borderId="8" xfId="1" applyNumberFormat="1" applyFill="1" applyBorder="1" applyAlignment="1" applyProtection="1">
      <alignment horizontal="left"/>
    </xf>
    <xf numFmtId="0" fontId="8" fillId="5" borderId="3" xfId="1" applyNumberFormat="1" applyFill="1" applyBorder="1" applyAlignment="1" applyProtection="1">
      <alignment horizontal="left"/>
    </xf>
    <xf numFmtId="0" fontId="7" fillId="6" borderId="11" xfId="1" applyNumberFormat="1" applyFont="1" applyFill="1" applyBorder="1" applyAlignment="1">
      <alignment horizontal="left" wrapText="1"/>
    </xf>
    <xf numFmtId="0" fontId="7" fillId="6" borderId="2" xfId="1" applyNumberFormat="1" applyFont="1" applyFill="1" applyBorder="1" applyAlignment="1">
      <alignment horizontal="left" wrapText="1" indent="1"/>
    </xf>
    <xf numFmtId="0" fontId="4" fillId="5" borderId="0" xfId="0" applyFont="1" applyFill="1" applyBorder="1" applyAlignment="1"/>
    <xf numFmtId="0" fontId="4" fillId="5" borderId="0" xfId="0" applyFont="1" applyFill="1" applyBorder="1" applyAlignment="1"/>
    <xf numFmtId="0" fontId="4" fillId="5" borderId="0" xfId="0" applyFont="1" applyFill="1" applyBorder="1" applyAlignment="1"/>
    <xf numFmtId="0" fontId="4" fillId="5" borderId="0" xfId="0" applyFont="1" applyFill="1" applyBorder="1" applyAlignment="1"/>
    <xf numFmtId="0" fontId="4" fillId="6" borderId="0" xfId="1" applyNumberFormat="1" applyFont="1" applyFill="1" applyAlignment="1">
      <alignment horizontal="center"/>
    </xf>
    <xf numFmtId="0" fontId="0" fillId="5" borderId="0" xfId="0" applyFill="1" applyAlignment="1">
      <alignment horizontal="center"/>
    </xf>
    <xf numFmtId="0" fontId="7" fillId="5" borderId="0" xfId="0" applyFont="1" applyFill="1" applyAlignment="1">
      <alignment wrapText="1"/>
    </xf>
    <xf numFmtId="0" fontId="0" fillId="0" borderId="0" xfId="0" applyAlignment="1">
      <alignment wrapText="1"/>
    </xf>
    <xf numFmtId="0" fontId="7" fillId="5" borderId="11" xfId="1" applyNumberFormat="1" applyFont="1" applyFill="1" applyBorder="1" applyAlignment="1">
      <alignment horizontal="center" vertical="center"/>
    </xf>
    <xf numFmtId="0" fontId="0" fillId="0" borderId="2" xfId="0" applyBorder="1" applyAlignment="1">
      <alignment horizontal="center" vertical="center"/>
    </xf>
    <xf numFmtId="0" fontId="4" fillId="6" borderId="1" xfId="1" applyNumberFormat="1" applyFont="1" applyFill="1" applyBorder="1" applyAlignment="1">
      <alignment horizontal="left" vertical="center"/>
    </xf>
    <xf numFmtId="0" fontId="4" fillId="5" borderId="1" xfId="0" applyFont="1" applyFill="1" applyBorder="1" applyAlignment="1">
      <alignment horizontal="left"/>
    </xf>
    <xf numFmtId="0" fontId="4" fillId="6" borderId="1" xfId="1" applyNumberFormat="1" applyFont="1" applyFill="1" applyBorder="1" applyAlignment="1"/>
    <xf numFmtId="0" fontId="4" fillId="5" borderId="1" xfId="0" applyFont="1" applyFill="1" applyBorder="1" applyAlignment="1"/>
    <xf numFmtId="0" fontId="2" fillId="5" borderId="11" xfId="1" applyNumberFormat="1" applyFont="1" applyFill="1" applyBorder="1" applyAlignment="1" applyProtection="1">
      <alignment horizontal="left" vertical="center"/>
    </xf>
    <xf numFmtId="0" fontId="2" fillId="5" borderId="2" xfId="1" applyNumberFormat="1" applyFont="1" applyFill="1" applyBorder="1" applyAlignment="1" applyProtection="1">
      <alignment horizontal="left" vertical="center"/>
    </xf>
    <xf numFmtId="0" fontId="2" fillId="5" borderId="0" xfId="1" applyNumberFormat="1" applyFont="1" applyFill="1" applyAlignment="1" applyProtection="1">
      <alignment horizontal="center"/>
    </xf>
    <xf numFmtId="0" fontId="0" fillId="5" borderId="0" xfId="0" applyFill="1" applyAlignment="1" applyProtection="1">
      <alignment horizontal="center"/>
    </xf>
    <xf numFmtId="0" fontId="8" fillId="5" borderId="11" xfId="1" applyNumberFormat="1" applyFill="1" applyBorder="1" applyAlignment="1" applyProtection="1">
      <alignment horizontal="center" vertical="center"/>
    </xf>
    <xf numFmtId="0" fontId="0" fillId="0" borderId="31" xfId="0" applyBorder="1" applyAlignment="1">
      <alignment horizontal="center" vertical="center"/>
    </xf>
    <xf numFmtId="0" fontId="8" fillId="5" borderId="34" xfId="1" applyNumberFormat="1" applyFill="1" applyBorder="1" applyAlignment="1" applyProtection="1">
      <alignment horizontal="center" vertical="center"/>
    </xf>
    <xf numFmtId="0" fontId="7" fillId="5" borderId="34" xfId="1" applyNumberFormat="1" applyFont="1" applyFill="1" applyBorder="1" applyAlignment="1" applyProtection="1">
      <alignment horizontal="center" vertical="center"/>
    </xf>
    <xf numFmtId="0" fontId="8" fillId="5" borderId="17" xfId="1" applyNumberFormat="1" applyFill="1" applyBorder="1" applyAlignment="1" applyProtection="1">
      <alignment horizontal="center" vertical="center"/>
    </xf>
    <xf numFmtId="0" fontId="0" fillId="0" borderId="20" xfId="0" applyBorder="1" applyAlignment="1" applyProtection="1">
      <alignment horizontal="center" vertical="center"/>
    </xf>
    <xf numFmtId="165" fontId="8" fillId="0" borderId="17" xfId="1" applyNumberFormat="1" applyFill="1" applyBorder="1" applyAlignment="1" applyProtection="1">
      <alignment horizontal="center" vertical="center"/>
      <protection locked="0"/>
    </xf>
    <xf numFmtId="165" fontId="0" fillId="0" borderId="2" xfId="0" applyNumberFormat="1" applyFill="1" applyBorder="1" applyAlignment="1" applyProtection="1">
      <alignment horizontal="center" vertical="center"/>
      <protection locked="0"/>
    </xf>
    <xf numFmtId="165" fontId="7" fillId="0" borderId="17" xfId="1"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xf>
    <xf numFmtId="165" fontId="8" fillId="0" borderId="34" xfId="1" applyNumberFormat="1" applyFill="1" applyBorder="1" applyAlignment="1" applyProtection="1">
      <alignment horizontal="center" vertical="center"/>
      <protection locked="0"/>
    </xf>
    <xf numFmtId="165" fontId="0" fillId="0" borderId="31" xfId="0" applyNumberFormat="1" applyFill="1" applyBorder="1" applyAlignment="1" applyProtection="1">
      <alignment horizontal="center" vertical="center"/>
      <protection locked="0"/>
    </xf>
    <xf numFmtId="165" fontId="7" fillId="0" borderId="34" xfId="1" applyNumberFormat="1" applyFont="1" applyFill="1" applyBorder="1" applyAlignment="1" applyProtection="1">
      <alignment horizontal="center" vertical="center"/>
      <protection locked="0"/>
    </xf>
    <xf numFmtId="0" fontId="8" fillId="0" borderId="31" xfId="1" applyNumberFormat="1" applyFill="1" applyBorder="1" applyAlignment="1" applyProtection="1">
      <alignment horizontal="center" vertical="center"/>
    </xf>
    <xf numFmtId="0" fontId="7" fillId="5" borderId="17" xfId="1" applyNumberFormat="1" applyFont="1" applyFill="1" applyBorder="1" applyAlignment="1" applyProtection="1">
      <alignment horizontal="center" vertical="center"/>
    </xf>
    <xf numFmtId="0" fontId="8" fillId="0" borderId="2" xfId="1" applyNumberFormat="1" applyFill="1" applyBorder="1" applyAlignment="1" applyProtection="1">
      <alignment horizontal="center" vertical="center"/>
    </xf>
    <xf numFmtId="16" fontId="7" fillId="5" borderId="34" xfId="1" quotePrefix="1" applyNumberFormat="1" applyFont="1" applyFill="1" applyBorder="1" applyAlignment="1" applyProtection="1">
      <alignment horizontal="center" vertical="center"/>
    </xf>
    <xf numFmtId="0" fontId="7" fillId="5" borderId="17" xfId="1" applyNumberFormat="1" applyFont="1" applyFill="1" applyBorder="1" applyAlignment="1" applyProtection="1">
      <alignment horizontal="left" vertical="center"/>
    </xf>
    <xf numFmtId="0" fontId="8" fillId="0" borderId="2" xfId="1" applyNumberFormat="1" applyFill="1" applyBorder="1" applyAlignment="1" applyProtection="1">
      <alignment horizontal="left" vertical="center"/>
    </xf>
    <xf numFmtId="0" fontId="7" fillId="5" borderId="11" xfId="1" applyNumberFormat="1" applyFont="1" applyFill="1" applyBorder="1" applyAlignment="1" applyProtection="1">
      <alignment horizontal="center" vertical="center"/>
    </xf>
    <xf numFmtId="0" fontId="7" fillId="5" borderId="34" xfId="1" applyNumberFormat="1" applyFont="1" applyFill="1" applyBorder="1" applyAlignment="1" applyProtection="1">
      <alignment horizontal="left" vertical="center"/>
    </xf>
    <xf numFmtId="0" fontId="8" fillId="0" borderId="31" xfId="1" applyNumberFormat="1" applyFill="1" applyBorder="1" applyAlignment="1" applyProtection="1">
      <alignment horizontal="left" vertical="center"/>
    </xf>
    <xf numFmtId="0" fontId="8" fillId="0" borderId="20" xfId="1" applyNumberFormat="1" applyFill="1" applyBorder="1" applyAlignment="1" applyProtection="1">
      <alignment horizontal="center" vertical="center"/>
    </xf>
    <xf numFmtId="165" fontId="8" fillId="0" borderId="11" xfId="1" applyNumberFormat="1" applyFill="1" applyBorder="1" applyAlignment="1" applyProtection="1">
      <alignment horizontal="center" vertical="center"/>
      <protection locked="0"/>
    </xf>
    <xf numFmtId="165" fontId="7" fillId="0" borderId="11" xfId="1" applyNumberFormat="1" applyFont="1" applyFill="1" applyBorder="1" applyAlignment="1" applyProtection="1">
      <alignment horizontal="center" vertical="center"/>
      <protection locked="0"/>
    </xf>
    <xf numFmtId="0" fontId="8" fillId="5" borderId="12" xfId="1" applyNumberFormat="1" applyFill="1" applyBorder="1" applyAlignment="1" applyProtection="1">
      <alignment horizontal="center"/>
    </xf>
    <xf numFmtId="0" fontId="0" fillId="5" borderId="15" xfId="0" applyFill="1" applyBorder="1" applyAlignment="1" applyProtection="1">
      <alignment horizontal="center"/>
    </xf>
    <xf numFmtId="0" fontId="0" fillId="5" borderId="9" xfId="0" applyFill="1" applyBorder="1" applyAlignment="1" applyProtection="1">
      <alignment horizontal="center"/>
    </xf>
    <xf numFmtId="0" fontId="7" fillId="5" borderId="12" xfId="1" applyNumberFormat="1" applyFont="1" applyFill="1" applyBorder="1" applyAlignment="1" applyProtection="1">
      <alignment horizontal="center"/>
    </xf>
    <xf numFmtId="0" fontId="8" fillId="5" borderId="1" xfId="1" applyNumberFormat="1" applyFill="1" applyBorder="1" applyAlignment="1" applyProtection="1">
      <alignment horizontal="center" vertical="center"/>
    </xf>
    <xf numFmtId="0" fontId="8" fillId="0" borderId="1" xfId="1" applyNumberFormat="1" applyFill="1" applyBorder="1" applyAlignment="1" applyProtection="1">
      <alignment horizontal="center" vertical="center"/>
    </xf>
    <xf numFmtId="0" fontId="8" fillId="5" borderId="11" xfId="1" applyNumberFormat="1" applyFill="1" applyBorder="1" applyAlignment="1" applyProtection="1">
      <alignment horizontal="left" vertical="center"/>
    </xf>
    <xf numFmtId="0" fontId="8" fillId="5" borderId="17" xfId="1" applyNumberFormat="1" applyFill="1" applyBorder="1" applyAlignment="1" applyProtection="1">
      <alignment horizontal="left" vertical="center"/>
    </xf>
    <xf numFmtId="0" fontId="8" fillId="5" borderId="34" xfId="1" applyNumberFormat="1" applyFill="1" applyBorder="1" applyAlignment="1" applyProtection="1">
      <alignment horizontal="left" vertical="center"/>
    </xf>
    <xf numFmtId="0" fontId="0" fillId="0" borderId="2" xfId="0" applyBorder="1" applyAlignment="1" applyProtection="1">
      <alignment horizontal="center" vertical="center"/>
    </xf>
    <xf numFmtId="0" fontId="0" fillId="0" borderId="31" xfId="0" applyBorder="1" applyAlignment="1" applyProtection="1">
      <alignment horizontal="left" vertical="center"/>
    </xf>
    <xf numFmtId="0" fontId="8" fillId="5" borderId="34" xfId="1" applyNumberFormat="1" applyFill="1" applyBorder="1" applyAlignment="1" applyProtection="1">
      <alignment horizontal="left" vertical="center" wrapText="1"/>
    </xf>
    <xf numFmtId="0" fontId="7" fillId="5" borderId="34" xfId="1" quotePrefix="1" applyNumberFormat="1" applyFont="1" applyFill="1" applyBorder="1" applyAlignment="1" applyProtection="1">
      <alignment horizontal="center" vertical="center"/>
    </xf>
    <xf numFmtId="0" fontId="7" fillId="5" borderId="11" xfId="1" applyNumberFormat="1" applyFont="1" applyFill="1" applyBorder="1" applyAlignment="1" applyProtection="1">
      <alignment horizontal="left" vertical="center" wrapText="1"/>
    </xf>
    <xf numFmtId="165" fontId="8" fillId="0" borderId="31" xfId="1" applyNumberFormat="1" applyFill="1" applyBorder="1" applyAlignment="1" applyProtection="1">
      <alignment horizontal="center" vertical="center"/>
      <protection locked="0"/>
    </xf>
    <xf numFmtId="165" fontId="0" fillId="0" borderId="31" xfId="0" applyNumberFormat="1" applyBorder="1" applyAlignment="1" applyProtection="1">
      <alignment horizontal="center" vertical="center"/>
      <protection locked="0"/>
    </xf>
    <xf numFmtId="165" fontId="8" fillId="0" borderId="2" xfId="1" applyNumberFormat="1" applyFill="1" applyBorder="1" applyAlignment="1" applyProtection="1">
      <alignment horizontal="center" vertical="center"/>
      <protection locked="0"/>
    </xf>
  </cellXfs>
  <cellStyles count="11">
    <cellStyle name="Comma" xfId="1" builtinId="3"/>
    <cellStyle name="Comma0" xfId="2"/>
    <cellStyle name="Currency0" xfId="3"/>
    <cellStyle name="Date" xfId="4"/>
    <cellStyle name="Fixed" xfId="5"/>
    <cellStyle name="Heading 1" xfId="6" builtinId="16" customBuiltin="1"/>
    <cellStyle name="Heading 2" xfId="7" builtinId="17" customBuiltin="1"/>
    <cellStyle name="Hyperlink" xfId="10" builtinId="8"/>
    <cellStyle name="locked" xfId="8"/>
    <cellStyle name="Normal" xfId="0" builtinId="0"/>
    <cellStyle name="unlocked" xfId="9"/>
  </cellStyles>
  <dxfs count="340">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FFFF99"/>
      <color rgb="FFCCFFCC"/>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Z53"/>
  <sheetViews>
    <sheetView tabSelected="1" zoomScaleNormal="100" workbookViewId="0"/>
  </sheetViews>
  <sheetFormatPr defaultRowHeight="12.75"/>
  <cols>
    <col min="1" max="2" width="2.7109375" customWidth="1"/>
    <col min="3" max="3" width="92.7109375" customWidth="1"/>
    <col min="4" max="7" width="9.140625" style="35"/>
    <col min="8" max="8" width="10.28515625" style="35" customWidth="1"/>
    <col min="9" max="26" width="9.140625" style="35"/>
  </cols>
  <sheetData>
    <row r="1" spans="1:26" ht="15" customHeight="1">
      <c r="A1" s="51"/>
      <c r="B1" s="251" t="s">
        <v>139</v>
      </c>
      <c r="C1" s="252"/>
      <c r="D1" s="37"/>
      <c r="E1" s="37"/>
      <c r="F1" s="37"/>
      <c r="G1" s="37"/>
      <c r="H1" s="41"/>
      <c r="I1" s="33"/>
      <c r="J1" s="33"/>
      <c r="K1" s="33"/>
      <c r="L1" s="33"/>
      <c r="M1" s="33"/>
      <c r="N1" s="33"/>
      <c r="O1" s="33"/>
      <c r="P1" s="33"/>
      <c r="Q1" s="33"/>
      <c r="R1" s="33"/>
      <c r="S1" s="33"/>
      <c r="T1" s="33"/>
      <c r="U1" s="33"/>
      <c r="V1" s="33"/>
      <c r="W1" s="22"/>
      <c r="X1" s="22"/>
      <c r="Y1" s="34"/>
      <c r="Z1" s="34"/>
    </row>
    <row r="2" spans="1:26" s="43" customFormat="1" ht="15" customHeight="1">
      <c r="A2" s="52"/>
      <c r="B2" s="53"/>
      <c r="C2" s="54"/>
      <c r="D2" s="42"/>
      <c r="E2" s="42"/>
      <c r="F2" s="42"/>
      <c r="G2" s="42"/>
      <c r="H2" s="42"/>
      <c r="I2" s="42"/>
      <c r="J2" s="42"/>
      <c r="K2" s="42"/>
      <c r="L2" s="42"/>
      <c r="M2" s="42"/>
      <c r="N2" s="42"/>
      <c r="O2" s="42"/>
      <c r="P2" s="42"/>
      <c r="Q2" s="42"/>
      <c r="R2" s="42"/>
      <c r="S2" s="42"/>
      <c r="T2" s="42"/>
      <c r="U2" s="42"/>
      <c r="V2" s="42"/>
      <c r="W2" s="20"/>
      <c r="X2" s="20"/>
      <c r="Y2" s="38"/>
      <c r="Z2" s="38"/>
    </row>
    <row r="3" spans="1:26" s="43" customFormat="1" ht="15">
      <c r="A3" s="52" t="s">
        <v>157</v>
      </c>
      <c r="B3" s="52"/>
      <c r="C3" s="51"/>
      <c r="D3"/>
      <c r="E3" s="42"/>
      <c r="F3" s="42"/>
      <c r="G3" s="42"/>
      <c r="H3" s="42"/>
      <c r="I3" s="42"/>
      <c r="J3" s="42"/>
      <c r="K3" s="42"/>
      <c r="L3" s="42"/>
      <c r="M3" s="42"/>
      <c r="N3" s="42"/>
      <c r="O3" s="42"/>
      <c r="P3" s="42"/>
      <c r="Q3" s="42"/>
      <c r="R3" s="42"/>
      <c r="S3" s="42"/>
      <c r="T3" s="42"/>
      <c r="U3" s="42"/>
      <c r="V3" s="42"/>
      <c r="W3" s="20"/>
      <c r="X3" s="20"/>
      <c r="Y3" s="38"/>
      <c r="Z3" s="38"/>
    </row>
    <row r="4" spans="1:26" s="43" customFormat="1" ht="15">
      <c r="A4" s="52"/>
      <c r="B4" s="253" t="s">
        <v>156</v>
      </c>
      <c r="C4" s="254"/>
      <c r="D4"/>
      <c r="E4" s="42"/>
      <c r="F4" s="42"/>
      <c r="G4" s="42"/>
      <c r="H4" s="42"/>
      <c r="I4" s="42"/>
      <c r="J4" s="42"/>
      <c r="K4" s="42"/>
      <c r="L4" s="42"/>
      <c r="M4" s="42"/>
      <c r="N4" s="42"/>
      <c r="O4" s="42"/>
      <c r="P4" s="42"/>
      <c r="Q4" s="42"/>
      <c r="R4" s="42"/>
      <c r="S4" s="42"/>
      <c r="T4" s="42"/>
      <c r="U4" s="42"/>
      <c r="V4" s="42"/>
      <c r="W4" s="20"/>
      <c r="X4" s="20"/>
      <c r="Y4" s="38"/>
      <c r="Z4" s="38"/>
    </row>
    <row r="5" spans="1:26" s="43" customFormat="1" ht="15">
      <c r="A5" s="52"/>
      <c r="B5" s="254"/>
      <c r="C5" s="254"/>
      <c r="D5"/>
      <c r="E5" s="42"/>
      <c r="F5" s="42"/>
      <c r="G5" s="42"/>
      <c r="H5" s="42"/>
      <c r="I5" s="42"/>
      <c r="J5" s="42"/>
      <c r="K5" s="42"/>
      <c r="L5" s="42"/>
      <c r="M5" s="42"/>
      <c r="N5" s="42"/>
      <c r="O5" s="42"/>
      <c r="P5" s="42"/>
      <c r="Q5" s="42"/>
      <c r="R5" s="42"/>
      <c r="S5" s="42"/>
      <c r="T5" s="42"/>
      <c r="U5" s="42"/>
      <c r="V5" s="42"/>
      <c r="W5" s="20"/>
      <c r="X5" s="20"/>
      <c r="Y5" s="38"/>
      <c r="Z5" s="38"/>
    </row>
    <row r="6" spans="1:26" s="43" customFormat="1" ht="15">
      <c r="A6" s="52"/>
      <c r="B6" s="51"/>
      <c r="C6" s="51"/>
      <c r="D6"/>
      <c r="E6" s="42"/>
      <c r="F6" s="42"/>
      <c r="G6" s="42"/>
      <c r="H6" s="42"/>
      <c r="I6" s="42"/>
      <c r="J6" s="42"/>
      <c r="K6" s="42"/>
      <c r="L6" s="42"/>
      <c r="M6" s="42"/>
      <c r="N6" s="42"/>
      <c r="O6" s="42"/>
      <c r="P6" s="42"/>
      <c r="Q6" s="42"/>
      <c r="R6" s="42"/>
      <c r="S6" s="42"/>
      <c r="T6" s="42"/>
      <c r="U6" s="42"/>
      <c r="V6" s="42"/>
      <c r="W6" s="20"/>
      <c r="X6" s="20"/>
      <c r="Y6" s="38"/>
      <c r="Z6" s="38"/>
    </row>
    <row r="7" spans="1:26" s="43" customFormat="1" ht="15">
      <c r="A7" s="52"/>
      <c r="B7" s="52" t="s">
        <v>204</v>
      </c>
      <c r="C7" s="51"/>
      <c r="D7"/>
      <c r="E7" s="42"/>
      <c r="F7" s="42"/>
      <c r="G7" s="42"/>
      <c r="H7" s="42"/>
      <c r="I7" s="42"/>
      <c r="J7" s="42"/>
      <c r="K7" s="42"/>
      <c r="L7" s="42"/>
      <c r="M7" s="42"/>
      <c r="N7" s="42"/>
      <c r="O7" s="42"/>
      <c r="P7" s="42"/>
      <c r="Q7" s="42"/>
      <c r="R7" s="42"/>
      <c r="S7" s="42"/>
      <c r="T7" s="42"/>
      <c r="U7" s="42"/>
      <c r="V7" s="42"/>
      <c r="W7" s="20"/>
      <c r="X7" s="20"/>
      <c r="Y7" s="38"/>
      <c r="Z7" s="38"/>
    </row>
    <row r="8" spans="1:26" s="43" customFormat="1" ht="15">
      <c r="A8" s="52"/>
      <c r="B8" s="51"/>
      <c r="C8" s="51"/>
      <c r="D8"/>
      <c r="E8" s="42"/>
      <c r="F8" s="42"/>
      <c r="G8" s="42"/>
      <c r="H8" s="42"/>
      <c r="I8" s="42"/>
      <c r="J8" s="42"/>
      <c r="K8" s="42"/>
      <c r="L8" s="42"/>
      <c r="M8" s="42"/>
      <c r="N8" s="42"/>
      <c r="O8" s="42"/>
      <c r="P8" s="42"/>
      <c r="Q8" s="42"/>
      <c r="R8" s="42"/>
      <c r="S8" s="42"/>
      <c r="T8" s="42"/>
      <c r="U8" s="42"/>
      <c r="V8" s="42"/>
      <c r="W8" s="20"/>
      <c r="X8" s="20"/>
      <c r="Y8" s="38"/>
      <c r="Z8" s="38"/>
    </row>
    <row r="9" spans="1:26" s="43" customFormat="1" ht="15">
      <c r="A9" s="250" t="s">
        <v>142</v>
      </c>
      <c r="B9" s="250"/>
      <c r="C9" s="250"/>
      <c r="D9"/>
      <c r="E9" s="42"/>
      <c r="F9" s="42"/>
      <c r="G9" s="42"/>
      <c r="H9" s="42"/>
      <c r="I9" s="42"/>
      <c r="J9" s="42"/>
      <c r="K9" s="42"/>
      <c r="L9" s="42"/>
      <c r="M9" s="42"/>
      <c r="N9" s="42"/>
      <c r="O9" s="42"/>
      <c r="P9" s="42"/>
      <c r="Q9" s="42"/>
      <c r="R9" s="42"/>
      <c r="S9" s="42"/>
      <c r="T9" s="42"/>
      <c r="U9" s="42"/>
      <c r="V9" s="42"/>
      <c r="W9" s="20"/>
      <c r="X9" s="20"/>
      <c r="Y9" s="38"/>
      <c r="Z9" s="38"/>
    </row>
    <row r="10" spans="1:26" s="43" customFormat="1" ht="15">
      <c r="A10" s="55"/>
      <c r="B10" s="55"/>
      <c r="C10" s="171"/>
      <c r="D10"/>
      <c r="E10" s="42"/>
      <c r="F10" s="42"/>
      <c r="G10" s="42"/>
      <c r="H10" s="42"/>
      <c r="I10" s="42"/>
      <c r="J10" s="42"/>
      <c r="K10" s="42"/>
      <c r="L10" s="42"/>
      <c r="M10" s="42"/>
      <c r="N10" s="42"/>
      <c r="O10" s="42"/>
      <c r="P10" s="42"/>
      <c r="Q10" s="42"/>
      <c r="R10" s="42"/>
      <c r="S10" s="42"/>
      <c r="T10" s="42"/>
      <c r="U10" s="42"/>
      <c r="V10" s="42"/>
      <c r="W10" s="20"/>
      <c r="X10" s="20"/>
      <c r="Y10" s="38"/>
      <c r="Z10" s="38"/>
    </row>
    <row r="11" spans="1:26" s="43" customFormat="1" ht="15">
      <c r="A11" s="55" t="s">
        <v>141</v>
      </c>
      <c r="B11" s="56"/>
      <c r="C11" s="56"/>
      <c r="D11"/>
      <c r="E11" s="42"/>
      <c r="F11" s="42"/>
      <c r="G11" s="42"/>
      <c r="H11" s="42"/>
      <c r="I11" s="42"/>
      <c r="J11" s="42"/>
      <c r="K11" s="42"/>
      <c r="L11" s="42"/>
      <c r="M11" s="42"/>
      <c r="N11" s="42"/>
      <c r="O11" s="42"/>
      <c r="P11" s="42"/>
      <c r="Q11" s="42"/>
      <c r="R11" s="42"/>
      <c r="S11" s="42"/>
      <c r="T11" s="42"/>
      <c r="U11" s="42"/>
      <c r="V11" s="42"/>
      <c r="W11" s="20"/>
      <c r="X11" s="20"/>
      <c r="Y11" s="38"/>
      <c r="Z11" s="38"/>
    </row>
    <row r="12" spans="1:26" s="43" customFormat="1" ht="15">
      <c r="A12" s="52"/>
      <c r="B12" s="57">
        <v>1</v>
      </c>
      <c r="C12" s="58" t="s">
        <v>158</v>
      </c>
      <c r="D12" s="42"/>
      <c r="E12" s="42"/>
      <c r="F12" s="42"/>
      <c r="G12" s="42"/>
      <c r="H12" s="42"/>
      <c r="I12" s="42"/>
      <c r="J12" s="42"/>
      <c r="K12" s="42"/>
      <c r="L12" s="42"/>
      <c r="M12" s="42"/>
      <c r="N12" s="42"/>
      <c r="O12" s="42"/>
      <c r="P12" s="42"/>
      <c r="Q12" s="42"/>
      <c r="R12" s="42"/>
      <c r="S12" s="42"/>
      <c r="T12" s="42"/>
      <c r="U12" s="42"/>
      <c r="V12" s="42"/>
      <c r="W12" s="20"/>
      <c r="X12" s="20"/>
      <c r="Y12" s="38"/>
      <c r="Z12" s="38"/>
    </row>
    <row r="13" spans="1:26" ht="15.75">
      <c r="A13" s="51"/>
      <c r="B13" s="59">
        <v>2</v>
      </c>
      <c r="C13" s="58" t="s">
        <v>140</v>
      </c>
      <c r="D13" s="33"/>
      <c r="E13" s="33"/>
      <c r="F13" s="33"/>
      <c r="G13" s="33"/>
      <c r="H13" s="33"/>
      <c r="I13" s="33"/>
      <c r="J13" s="33"/>
      <c r="K13" s="33"/>
      <c r="L13" s="33"/>
      <c r="M13" s="33"/>
      <c r="N13" s="33"/>
      <c r="O13" s="33"/>
      <c r="P13" s="33"/>
      <c r="Q13" s="33"/>
      <c r="R13" s="33"/>
      <c r="S13" s="33"/>
      <c r="T13" s="33"/>
      <c r="U13" s="33"/>
      <c r="V13" s="33"/>
      <c r="W13" s="22"/>
      <c r="X13" s="22"/>
      <c r="Y13" s="34"/>
      <c r="Z13" s="34"/>
    </row>
    <row r="14" spans="1:26" ht="39">
      <c r="A14" s="51"/>
      <c r="B14" s="59">
        <v>3</v>
      </c>
      <c r="C14" s="58" t="s">
        <v>144</v>
      </c>
      <c r="D14" s="33"/>
      <c r="E14" s="33"/>
      <c r="F14" s="33"/>
      <c r="G14" s="33"/>
      <c r="H14" s="33"/>
      <c r="I14" s="33"/>
      <c r="J14" s="33"/>
      <c r="K14" s="33"/>
      <c r="L14" s="33"/>
      <c r="M14" s="33"/>
      <c r="N14" s="33"/>
      <c r="O14" s="33"/>
      <c r="P14" s="33"/>
      <c r="Q14" s="33"/>
      <c r="R14" s="33"/>
      <c r="S14" s="33"/>
      <c r="T14" s="33"/>
      <c r="U14" s="33"/>
      <c r="V14" s="33"/>
      <c r="W14" s="22"/>
      <c r="X14" s="22"/>
      <c r="Y14" s="34"/>
      <c r="Z14" s="34"/>
    </row>
    <row r="15" spans="1:26" ht="15.75">
      <c r="A15" s="51"/>
      <c r="B15" s="60"/>
      <c r="C15" s="61"/>
      <c r="D15" s="33"/>
      <c r="E15" s="33"/>
      <c r="F15" s="33"/>
      <c r="G15" s="33"/>
      <c r="H15" s="33"/>
      <c r="I15" s="33"/>
      <c r="J15" s="33"/>
      <c r="K15" s="33"/>
      <c r="L15" s="33"/>
      <c r="M15" s="33"/>
      <c r="N15" s="33"/>
      <c r="O15" s="33"/>
      <c r="P15" s="33"/>
      <c r="Q15" s="33"/>
      <c r="R15" s="33"/>
      <c r="S15" s="33"/>
      <c r="T15" s="33"/>
      <c r="U15" s="33"/>
      <c r="V15" s="33"/>
      <c r="W15" s="22"/>
      <c r="X15" s="22"/>
      <c r="Y15" s="34"/>
      <c r="Z15" s="34"/>
    </row>
    <row r="16" spans="1:26" ht="15.75">
      <c r="A16" s="172" t="s">
        <v>159</v>
      </c>
      <c r="B16" s="55"/>
      <c r="C16" s="55"/>
      <c r="D16" s="33"/>
      <c r="E16" s="33"/>
      <c r="F16" s="33"/>
      <c r="G16" s="33"/>
      <c r="H16" s="33"/>
      <c r="I16" s="33"/>
      <c r="J16" s="33"/>
      <c r="K16" s="33"/>
      <c r="L16" s="33"/>
      <c r="M16" s="33"/>
      <c r="N16" s="33"/>
      <c r="O16" s="33"/>
      <c r="P16" s="33"/>
      <c r="Q16" s="33"/>
      <c r="R16" s="33"/>
      <c r="S16" s="33"/>
      <c r="T16" s="33"/>
      <c r="U16" s="33"/>
      <c r="V16" s="33"/>
      <c r="W16" s="22"/>
      <c r="X16" s="22"/>
      <c r="Y16" s="34"/>
      <c r="Z16" s="34"/>
    </row>
    <row r="17" spans="1:26" s="43" customFormat="1" ht="38.25">
      <c r="A17" s="52"/>
      <c r="B17" s="57">
        <v>1</v>
      </c>
      <c r="C17" s="58" t="s">
        <v>160</v>
      </c>
      <c r="D17" s="42"/>
      <c r="E17" s="42"/>
      <c r="F17" s="42"/>
      <c r="G17" s="42"/>
      <c r="H17" s="42"/>
      <c r="I17" s="42"/>
      <c r="J17" s="42"/>
      <c r="K17" s="42"/>
      <c r="L17" s="42"/>
      <c r="M17" s="42"/>
      <c r="N17" s="42"/>
      <c r="O17" s="42"/>
      <c r="P17" s="42"/>
      <c r="Q17" s="42"/>
      <c r="R17" s="42"/>
      <c r="S17" s="42"/>
      <c r="T17" s="42"/>
      <c r="U17" s="42"/>
      <c r="V17" s="42"/>
      <c r="W17" s="20"/>
      <c r="X17" s="20"/>
      <c r="Y17" s="38"/>
      <c r="Z17" s="38"/>
    </row>
    <row r="18" spans="1:26" ht="15" customHeight="1">
      <c r="A18" s="51"/>
      <c r="B18" s="62"/>
      <c r="C18" s="62"/>
      <c r="D18" s="36"/>
      <c r="E18" s="36"/>
      <c r="F18" s="36"/>
      <c r="G18" s="36"/>
      <c r="H18" s="36"/>
      <c r="I18" s="36"/>
      <c r="J18" s="36"/>
      <c r="K18" s="36"/>
      <c r="L18" s="37"/>
      <c r="M18" s="22"/>
      <c r="N18" s="22"/>
      <c r="O18" s="22"/>
      <c r="P18" s="22"/>
      <c r="Q18" s="22"/>
      <c r="R18" s="22"/>
      <c r="S18" s="22"/>
      <c r="T18" s="22"/>
      <c r="U18" s="22"/>
      <c r="V18" s="22"/>
      <c r="W18" s="22"/>
      <c r="X18" s="22"/>
      <c r="Y18" s="34"/>
      <c r="Z18" s="34"/>
    </row>
    <row r="19" spans="1:26" ht="15" customHeight="1">
      <c r="A19" s="179" t="s">
        <v>168</v>
      </c>
      <c r="B19" s="207"/>
      <c r="C19" s="208"/>
      <c r="D19" s="36"/>
      <c r="E19" s="36"/>
      <c r="F19" s="36"/>
      <c r="G19" s="36"/>
      <c r="H19" s="36"/>
      <c r="I19" s="36"/>
      <c r="J19" s="36"/>
      <c r="K19" s="36"/>
      <c r="L19" s="37"/>
      <c r="M19" s="22"/>
      <c r="N19" s="22"/>
      <c r="O19" s="22"/>
      <c r="P19" s="22"/>
      <c r="Q19" s="22"/>
      <c r="R19" s="22"/>
      <c r="S19" s="22"/>
      <c r="T19" s="22"/>
      <c r="U19" s="22"/>
      <c r="V19" s="22"/>
      <c r="W19" s="22"/>
      <c r="X19" s="22"/>
      <c r="Y19" s="34"/>
      <c r="Z19" s="34"/>
    </row>
    <row r="20" spans="1:26" s="35" customFormat="1" ht="15.75">
      <c r="A20" s="51"/>
      <c r="B20" s="57">
        <v>1</v>
      </c>
      <c r="C20" s="58" t="s">
        <v>169</v>
      </c>
      <c r="D20" s="36"/>
      <c r="E20" s="36"/>
      <c r="F20" s="36"/>
      <c r="G20" s="36"/>
      <c r="H20" s="36"/>
      <c r="I20" s="36"/>
      <c r="J20" s="36"/>
      <c r="K20" s="36"/>
      <c r="L20" s="37"/>
      <c r="M20" s="22"/>
      <c r="N20" s="22"/>
      <c r="O20" s="22"/>
      <c r="P20" s="22"/>
      <c r="Q20" s="22"/>
      <c r="R20" s="22"/>
      <c r="S20" s="22"/>
      <c r="T20" s="22"/>
      <c r="U20" s="22"/>
      <c r="V20" s="22"/>
      <c r="W20" s="22"/>
      <c r="X20" s="22"/>
      <c r="Y20" s="34"/>
      <c r="Z20" s="34"/>
    </row>
    <row r="21" spans="1:26" s="35" customFormat="1" ht="15" customHeight="1">
      <c r="A21" s="51"/>
      <c r="B21" s="212"/>
      <c r="C21" s="212"/>
      <c r="D21" s="36"/>
      <c r="E21" s="36"/>
      <c r="F21" s="36"/>
      <c r="G21" s="36"/>
      <c r="H21" s="36"/>
      <c r="I21" s="36"/>
      <c r="J21" s="36"/>
      <c r="K21" s="36"/>
      <c r="L21" s="37"/>
      <c r="M21" s="22"/>
      <c r="N21" s="22"/>
      <c r="O21" s="22"/>
      <c r="P21" s="22"/>
      <c r="Q21" s="22"/>
      <c r="R21" s="22"/>
      <c r="S21" s="22"/>
      <c r="T21" s="22"/>
      <c r="U21" s="22"/>
      <c r="V21" s="22"/>
      <c r="W21" s="22"/>
      <c r="X21" s="22"/>
      <c r="Y21" s="34"/>
      <c r="Z21" s="34"/>
    </row>
    <row r="22" spans="1:26" ht="15" customHeight="1">
      <c r="A22" s="209" t="s">
        <v>170</v>
      </c>
      <c r="B22" s="207"/>
      <c r="C22" s="208"/>
      <c r="D22" s="36"/>
      <c r="E22" s="36"/>
      <c r="F22" s="36"/>
      <c r="G22" s="36"/>
      <c r="H22" s="36"/>
      <c r="I22" s="36"/>
      <c r="J22" s="36"/>
      <c r="K22" s="36"/>
      <c r="L22" s="37"/>
      <c r="M22" s="22"/>
      <c r="N22" s="22"/>
      <c r="O22" s="22"/>
      <c r="P22" s="22"/>
      <c r="Q22" s="22"/>
      <c r="R22" s="22"/>
      <c r="S22" s="22"/>
      <c r="T22" s="22"/>
      <c r="U22" s="22"/>
      <c r="V22" s="22"/>
      <c r="W22" s="22"/>
      <c r="X22" s="22"/>
      <c r="Y22" s="34"/>
      <c r="Z22" s="34"/>
    </row>
    <row r="23" spans="1:26" s="35" customFormat="1" ht="26.25">
      <c r="A23" s="51"/>
      <c r="B23" s="213">
        <v>1</v>
      </c>
      <c r="C23" s="58" t="s">
        <v>182</v>
      </c>
      <c r="D23" s="36"/>
      <c r="E23" s="36"/>
      <c r="F23" s="36"/>
      <c r="G23" s="36"/>
      <c r="H23" s="36"/>
      <c r="I23" s="36"/>
      <c r="J23" s="36"/>
      <c r="K23" s="36"/>
      <c r="L23" s="37"/>
      <c r="M23" s="22"/>
      <c r="N23" s="22"/>
      <c r="O23" s="22"/>
      <c r="P23" s="22"/>
      <c r="Q23" s="22"/>
      <c r="R23" s="22"/>
      <c r="S23" s="22"/>
      <c r="T23" s="22"/>
      <c r="U23" s="22"/>
      <c r="V23" s="22"/>
      <c r="W23" s="22"/>
      <c r="X23" s="22"/>
      <c r="Y23" s="34"/>
      <c r="Z23" s="34"/>
    </row>
    <row r="24" spans="1:26" s="35" customFormat="1" ht="26.25">
      <c r="A24" s="51"/>
      <c r="B24" s="213">
        <v>2</v>
      </c>
      <c r="C24" s="58" t="s">
        <v>183</v>
      </c>
      <c r="D24" s="36"/>
      <c r="E24" s="36"/>
      <c r="F24" s="36"/>
      <c r="G24" s="36"/>
      <c r="H24" s="36"/>
      <c r="I24" s="36"/>
      <c r="J24" s="36"/>
      <c r="K24" s="36"/>
      <c r="L24" s="37"/>
      <c r="M24" s="22"/>
      <c r="N24" s="22"/>
      <c r="O24" s="22"/>
      <c r="P24" s="22"/>
      <c r="Q24" s="22"/>
      <c r="R24" s="22"/>
      <c r="S24" s="22"/>
      <c r="T24" s="22"/>
      <c r="U24" s="22"/>
      <c r="V24" s="22"/>
      <c r="W24" s="22"/>
      <c r="X24" s="22"/>
      <c r="Y24" s="34"/>
      <c r="Z24" s="34"/>
    </row>
    <row r="25" spans="1:26" s="35" customFormat="1" ht="15" customHeight="1">
      <c r="A25" s="51"/>
      <c r="B25" s="212"/>
      <c r="C25" s="212"/>
      <c r="D25" s="36"/>
      <c r="E25" s="36"/>
      <c r="F25" s="36"/>
      <c r="G25" s="36"/>
      <c r="H25" s="36"/>
      <c r="I25" s="36"/>
      <c r="J25" s="36"/>
      <c r="K25" s="36"/>
      <c r="L25" s="38"/>
      <c r="M25" s="34"/>
      <c r="N25" s="34"/>
      <c r="O25" s="34"/>
      <c r="P25" s="34"/>
      <c r="Q25" s="34"/>
      <c r="R25" s="34"/>
      <c r="S25" s="34"/>
      <c r="T25" s="34"/>
      <c r="U25" s="34"/>
      <c r="V25" s="34"/>
      <c r="W25" s="34"/>
      <c r="X25" s="34"/>
      <c r="Y25" s="34"/>
      <c r="Z25" s="34"/>
    </row>
    <row r="26" spans="1:26" ht="15" customHeight="1">
      <c r="A26" s="218" t="s">
        <v>192</v>
      </c>
      <c r="B26" s="207"/>
      <c r="C26" s="208"/>
      <c r="D26" s="36"/>
      <c r="E26" s="36"/>
      <c r="F26" s="36"/>
      <c r="G26" s="36"/>
      <c r="H26" s="36"/>
      <c r="I26" s="36"/>
      <c r="J26" s="36"/>
      <c r="K26" s="36"/>
      <c r="L26" s="37"/>
      <c r="M26" s="22"/>
      <c r="N26" s="22"/>
      <c r="O26" s="22"/>
      <c r="P26" s="22"/>
      <c r="Q26" s="22"/>
      <c r="R26" s="22"/>
      <c r="S26" s="22"/>
      <c r="T26" s="22"/>
      <c r="U26" s="22"/>
      <c r="V26" s="22"/>
      <c r="W26" s="22"/>
      <c r="X26" s="22"/>
      <c r="Y26" s="34"/>
      <c r="Z26" s="34"/>
    </row>
    <row r="27" spans="1:26" s="35" customFormat="1" ht="26.25">
      <c r="A27" s="51"/>
      <c r="B27" s="213">
        <v>1</v>
      </c>
      <c r="C27" s="58" t="s">
        <v>193</v>
      </c>
      <c r="D27" s="36"/>
      <c r="E27" s="36"/>
      <c r="F27" s="36"/>
      <c r="G27" s="36"/>
      <c r="H27" s="36"/>
      <c r="I27" s="36"/>
      <c r="J27" s="36"/>
      <c r="K27" s="36"/>
      <c r="L27" s="37"/>
      <c r="M27" s="22"/>
      <c r="N27" s="22"/>
      <c r="O27" s="22"/>
      <c r="P27" s="22"/>
      <c r="Q27" s="22"/>
      <c r="R27" s="22"/>
      <c r="S27" s="22"/>
      <c r="T27" s="22"/>
      <c r="U27" s="22"/>
      <c r="V27" s="22"/>
      <c r="W27" s="22"/>
      <c r="X27" s="22"/>
      <c r="Y27" s="34"/>
      <c r="Z27" s="34"/>
    </row>
    <row r="28" spans="1:26" s="35" customFormat="1" ht="15.75">
      <c r="A28" s="51"/>
      <c r="B28" s="232"/>
      <c r="C28" s="233"/>
      <c r="D28" s="36"/>
      <c r="E28" s="36"/>
      <c r="F28" s="36"/>
      <c r="G28" s="36"/>
      <c r="H28" s="36"/>
      <c r="I28" s="36"/>
      <c r="J28" s="36"/>
      <c r="K28" s="36"/>
      <c r="L28" s="37"/>
      <c r="M28" s="22"/>
      <c r="N28" s="22"/>
      <c r="O28" s="22"/>
      <c r="P28" s="22"/>
      <c r="Q28" s="22"/>
      <c r="R28" s="22"/>
      <c r="S28" s="22"/>
      <c r="T28" s="22"/>
      <c r="U28" s="22"/>
      <c r="V28" s="22"/>
      <c r="W28" s="22"/>
      <c r="X28" s="22"/>
      <c r="Y28" s="34"/>
      <c r="Z28" s="34"/>
    </row>
    <row r="29" spans="1:26" s="35" customFormat="1" ht="15.75">
      <c r="A29" s="247" t="s">
        <v>205</v>
      </c>
      <c r="B29" s="234"/>
      <c r="C29" s="208"/>
      <c r="D29" s="36"/>
      <c r="E29" s="36"/>
      <c r="F29" s="36"/>
      <c r="G29" s="36"/>
      <c r="H29" s="36"/>
      <c r="I29" s="36"/>
      <c r="J29" s="36"/>
      <c r="K29" s="36"/>
      <c r="L29" s="37"/>
      <c r="M29" s="22"/>
      <c r="N29" s="22"/>
      <c r="O29" s="22"/>
      <c r="P29" s="22"/>
      <c r="Q29" s="22"/>
      <c r="R29" s="22"/>
      <c r="S29" s="22"/>
      <c r="T29" s="22"/>
      <c r="U29" s="22"/>
      <c r="V29" s="22"/>
      <c r="W29" s="22"/>
      <c r="X29" s="22"/>
      <c r="Y29" s="34"/>
      <c r="Z29" s="34"/>
    </row>
    <row r="30" spans="1:26" s="35" customFormat="1" ht="15.75">
      <c r="A30" s="51"/>
      <c r="B30" s="255">
        <v>1</v>
      </c>
      <c r="C30" s="245" t="s">
        <v>203</v>
      </c>
      <c r="D30" s="36"/>
      <c r="E30" s="36"/>
      <c r="F30" s="36"/>
      <c r="G30" s="36"/>
      <c r="H30" s="36"/>
      <c r="I30" s="36"/>
      <c r="J30" s="36"/>
      <c r="K30" s="36"/>
      <c r="L30" s="37"/>
      <c r="M30" s="22"/>
      <c r="N30" s="22"/>
      <c r="O30" s="22"/>
      <c r="P30" s="22"/>
      <c r="Q30" s="22"/>
      <c r="R30" s="22"/>
      <c r="S30" s="22"/>
      <c r="T30" s="22"/>
      <c r="U30" s="22"/>
      <c r="V30" s="22"/>
      <c r="W30" s="22"/>
      <c r="X30" s="22"/>
      <c r="Y30" s="34"/>
      <c r="Z30" s="34"/>
    </row>
    <row r="31" spans="1:26" s="35" customFormat="1" ht="51.75">
      <c r="A31" s="51"/>
      <c r="B31" s="256"/>
      <c r="C31" s="246" t="s">
        <v>206</v>
      </c>
      <c r="D31" s="36"/>
      <c r="E31" s="36"/>
      <c r="F31" s="36"/>
      <c r="G31" s="36"/>
      <c r="H31" s="36"/>
      <c r="I31" s="36"/>
      <c r="J31" s="36"/>
      <c r="K31" s="36"/>
      <c r="L31" s="37"/>
      <c r="M31" s="22"/>
      <c r="N31" s="22"/>
      <c r="O31" s="22"/>
      <c r="P31" s="22"/>
      <c r="Q31" s="22"/>
      <c r="R31" s="22"/>
      <c r="S31" s="22"/>
      <c r="T31" s="22"/>
      <c r="U31" s="22"/>
      <c r="V31" s="22"/>
      <c r="W31" s="22"/>
      <c r="X31" s="22"/>
      <c r="Y31" s="34"/>
      <c r="Z31" s="34"/>
    </row>
    <row r="32" spans="1:26" s="35" customFormat="1" ht="15.75">
      <c r="A32" s="51"/>
      <c r="B32" s="232"/>
      <c r="C32" s="233"/>
      <c r="D32" s="36"/>
      <c r="E32" s="36"/>
      <c r="F32" s="36"/>
      <c r="G32" s="36"/>
      <c r="H32" s="36"/>
      <c r="I32" s="36"/>
      <c r="J32" s="36"/>
      <c r="K32" s="36"/>
      <c r="L32" s="37"/>
      <c r="M32" s="22"/>
      <c r="N32" s="22"/>
      <c r="O32" s="22"/>
      <c r="P32" s="22"/>
      <c r="Q32" s="22"/>
      <c r="R32" s="22"/>
      <c r="S32" s="22"/>
      <c r="T32" s="22"/>
      <c r="U32" s="22"/>
      <c r="V32" s="22"/>
      <c r="W32" s="22"/>
      <c r="X32" s="22"/>
      <c r="Y32" s="34"/>
      <c r="Z32" s="34"/>
    </row>
    <row r="33" spans="1:26" s="35" customFormat="1" ht="15.75">
      <c r="A33" s="248" t="s">
        <v>207</v>
      </c>
      <c r="B33" s="234"/>
      <c r="C33" s="208"/>
      <c r="D33" s="36"/>
      <c r="E33" s="36"/>
      <c r="F33" s="36"/>
      <c r="G33" s="36"/>
      <c r="H33" s="36"/>
      <c r="I33" s="36"/>
      <c r="J33" s="36"/>
      <c r="K33" s="36"/>
      <c r="L33" s="37"/>
      <c r="M33" s="22"/>
      <c r="N33" s="22"/>
      <c r="O33" s="22"/>
      <c r="P33" s="22"/>
      <c r="Q33" s="22"/>
      <c r="R33" s="22"/>
      <c r="S33" s="22"/>
      <c r="T33" s="22"/>
      <c r="U33" s="22"/>
      <c r="V33" s="22"/>
      <c r="W33" s="22"/>
      <c r="X33" s="22"/>
      <c r="Y33" s="34"/>
      <c r="Z33" s="34"/>
    </row>
    <row r="34" spans="1:26" s="35" customFormat="1" ht="39">
      <c r="A34" s="51"/>
      <c r="B34" s="213">
        <v>1</v>
      </c>
      <c r="C34" s="58" t="s">
        <v>208</v>
      </c>
      <c r="D34" s="36"/>
      <c r="E34" s="36"/>
      <c r="F34" s="36"/>
      <c r="G34" s="36"/>
      <c r="H34" s="36"/>
      <c r="I34" s="36"/>
      <c r="J34" s="36"/>
      <c r="K34" s="36"/>
      <c r="L34" s="37"/>
      <c r="M34" s="22"/>
      <c r="N34" s="22"/>
      <c r="O34" s="22"/>
      <c r="P34" s="22"/>
      <c r="Q34" s="22"/>
      <c r="R34" s="22"/>
      <c r="S34" s="22"/>
      <c r="T34" s="22"/>
      <c r="U34" s="22"/>
      <c r="V34" s="22"/>
      <c r="W34" s="22"/>
      <c r="X34" s="22"/>
      <c r="Y34" s="34"/>
      <c r="Z34" s="34"/>
    </row>
    <row r="35" spans="1:26" s="35" customFormat="1" ht="15.75">
      <c r="A35" s="51"/>
      <c r="B35" s="232"/>
      <c r="C35" s="233"/>
      <c r="D35" s="36"/>
      <c r="E35" s="36"/>
      <c r="F35" s="36"/>
      <c r="G35" s="36"/>
      <c r="H35" s="36"/>
      <c r="I35" s="36"/>
      <c r="J35" s="36"/>
      <c r="K35" s="36"/>
      <c r="L35" s="37"/>
      <c r="M35" s="22"/>
      <c r="N35" s="22"/>
      <c r="O35" s="22"/>
      <c r="P35" s="22"/>
      <c r="Q35" s="22"/>
      <c r="R35" s="22"/>
      <c r="S35" s="22"/>
      <c r="T35" s="22"/>
      <c r="U35" s="22"/>
      <c r="V35" s="22"/>
      <c r="W35" s="22"/>
      <c r="X35" s="22"/>
      <c r="Y35" s="34"/>
      <c r="Z35" s="34"/>
    </row>
    <row r="36" spans="1:26" s="35" customFormat="1" ht="15.75">
      <c r="A36" s="249" t="s">
        <v>209</v>
      </c>
      <c r="B36" s="234"/>
      <c r="C36" s="208"/>
      <c r="D36" s="36"/>
      <c r="E36" s="36"/>
      <c r="F36" s="36"/>
      <c r="G36" s="36"/>
      <c r="H36" s="36"/>
      <c r="I36" s="36"/>
      <c r="J36" s="36"/>
      <c r="K36" s="36"/>
      <c r="L36" s="37"/>
      <c r="M36" s="22"/>
      <c r="N36" s="22"/>
      <c r="O36" s="22"/>
      <c r="P36" s="22"/>
      <c r="Q36" s="22"/>
      <c r="R36" s="22"/>
      <c r="S36" s="22"/>
      <c r="T36" s="22"/>
      <c r="U36" s="22"/>
      <c r="V36" s="22"/>
      <c r="W36" s="22"/>
      <c r="X36" s="22"/>
      <c r="Y36" s="34"/>
      <c r="Z36" s="34"/>
    </row>
    <row r="37" spans="1:26" s="35" customFormat="1" ht="15.75">
      <c r="A37" s="51"/>
      <c r="B37" s="213">
        <v>1</v>
      </c>
      <c r="C37" s="58" t="s">
        <v>210</v>
      </c>
      <c r="D37" s="36"/>
      <c r="E37" s="36"/>
      <c r="F37" s="36"/>
      <c r="G37" s="36"/>
      <c r="H37" s="36"/>
      <c r="I37" s="36"/>
      <c r="J37" s="36"/>
      <c r="K37" s="36"/>
      <c r="L37" s="37"/>
      <c r="M37" s="22"/>
      <c r="N37" s="22"/>
      <c r="O37" s="22"/>
      <c r="P37" s="22"/>
      <c r="Q37" s="22"/>
      <c r="R37" s="22"/>
      <c r="S37" s="22"/>
      <c r="T37" s="22"/>
      <c r="U37" s="22"/>
      <c r="V37" s="22"/>
      <c r="W37" s="22"/>
      <c r="X37" s="22"/>
      <c r="Y37" s="34"/>
      <c r="Z37" s="34"/>
    </row>
    <row r="38" spans="1:26" s="35" customFormat="1" ht="15" customHeight="1">
      <c r="B38" s="38"/>
      <c r="C38" s="38"/>
      <c r="D38" s="38"/>
      <c r="E38" s="38"/>
      <c r="F38" s="38"/>
      <c r="G38" s="38"/>
      <c r="H38" s="38"/>
      <c r="I38" s="38"/>
      <c r="J38" s="38"/>
      <c r="K38" s="38"/>
      <c r="L38" s="38"/>
      <c r="M38" s="34"/>
      <c r="N38" s="34"/>
      <c r="O38" s="34"/>
      <c r="P38" s="34"/>
      <c r="Q38" s="34"/>
      <c r="R38" s="34"/>
      <c r="S38" s="34"/>
      <c r="T38" s="34"/>
      <c r="U38" s="34"/>
      <c r="V38" s="34"/>
      <c r="W38" s="34"/>
      <c r="X38" s="34"/>
      <c r="Y38" s="34"/>
      <c r="Z38" s="34"/>
    </row>
    <row r="39" spans="1:26" s="35" customFormat="1" ht="15" customHeight="1">
      <c r="B39" s="38"/>
      <c r="C39" s="38"/>
      <c r="D39" s="38"/>
      <c r="E39" s="38"/>
      <c r="F39" s="38"/>
      <c r="G39" s="38"/>
      <c r="H39" s="38"/>
      <c r="I39" s="38"/>
      <c r="J39" s="38"/>
      <c r="K39" s="38"/>
      <c r="L39" s="38"/>
      <c r="M39" s="34"/>
      <c r="N39" s="34"/>
      <c r="O39" s="34"/>
      <c r="P39" s="34"/>
      <c r="Q39" s="34"/>
      <c r="R39" s="34"/>
      <c r="S39" s="34"/>
      <c r="T39" s="34"/>
      <c r="U39" s="34"/>
      <c r="V39" s="34"/>
      <c r="W39" s="34"/>
      <c r="X39" s="34"/>
      <c r="Y39" s="34"/>
      <c r="Z39" s="34"/>
    </row>
    <row r="40" spans="1:26" s="35" customFormat="1">
      <c r="B40" s="38"/>
      <c r="C40" s="38"/>
      <c r="D40" s="38"/>
      <c r="E40" s="38"/>
      <c r="F40" s="38"/>
      <c r="G40" s="38"/>
      <c r="H40" s="38"/>
      <c r="I40" s="38"/>
      <c r="J40" s="38"/>
      <c r="K40" s="38"/>
      <c r="L40" s="38"/>
      <c r="M40" s="34"/>
      <c r="N40" s="34"/>
      <c r="O40" s="34"/>
      <c r="P40" s="34"/>
      <c r="Q40" s="34"/>
      <c r="R40" s="34"/>
      <c r="S40" s="34"/>
      <c r="T40" s="34"/>
      <c r="U40" s="34"/>
      <c r="V40" s="34"/>
      <c r="W40" s="34"/>
      <c r="X40" s="34"/>
      <c r="Y40" s="34"/>
      <c r="Z40" s="34"/>
    </row>
    <row r="41" spans="1:26" s="35" customFormat="1">
      <c r="B41" s="38"/>
      <c r="C41" s="38"/>
      <c r="D41" s="38"/>
      <c r="E41" s="38"/>
      <c r="F41" s="38"/>
      <c r="G41" s="38"/>
      <c r="H41" s="38"/>
      <c r="I41" s="38"/>
      <c r="J41" s="38"/>
      <c r="K41" s="38"/>
      <c r="L41" s="38"/>
      <c r="M41" s="34"/>
      <c r="N41" s="34"/>
      <c r="O41" s="34"/>
      <c r="P41" s="34"/>
      <c r="Q41" s="34"/>
      <c r="R41" s="34"/>
      <c r="S41" s="34"/>
      <c r="T41" s="34"/>
      <c r="U41" s="34"/>
      <c r="V41" s="34"/>
      <c r="W41" s="34"/>
      <c r="X41" s="34"/>
      <c r="Y41" s="34"/>
      <c r="Z41" s="34"/>
    </row>
    <row r="42" spans="1:26" s="35" customFormat="1">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s="35" customFormat="1">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s="35" customFormat="1">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s="35" customFormat="1">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s="35" customFormat="1">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s="35" customFormat="1">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s="35" customFormat="1">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2:26" s="35" customFormat="1">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2:26" s="35" customFormat="1">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2:26" s="35" customFormat="1">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2:26" s="35" customFormat="1">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2:26" s="35" customFormat="1">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sheetData>
  <sheetProtection sheet="1" objects="1" scenarios="1"/>
  <mergeCells count="4">
    <mergeCell ref="A9:C9"/>
    <mergeCell ref="B1:C1"/>
    <mergeCell ref="B4:C5"/>
    <mergeCell ref="B30:B31"/>
  </mergeCells>
  <pageMargins left="0.5" right="0.5" top="0.5" bottom="0.5" header="0.3" footer="0.3"/>
  <pageSetup scale="99"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252" priority="23" stopIfTrue="1" operator="greaterThan">
      <formula>0</formula>
    </cfRule>
  </conditionalFormatting>
  <conditionalFormatting sqref="C61:C63 C68:C71">
    <cfRule type="cellIs" dxfId="251" priority="22" stopIfTrue="1" operator="greaterThanOrEqual">
      <formula>1</formula>
    </cfRule>
  </conditionalFormatting>
  <conditionalFormatting sqref="O18:O29">
    <cfRule type="cellIs" dxfId="250" priority="21" operator="greaterThan">
      <formula>0</formula>
    </cfRule>
  </conditionalFormatting>
  <conditionalFormatting sqref="O35:O60">
    <cfRule type="cellIs" dxfId="249"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248" priority="19" stopIfTrue="1" operator="greaterThan">
      <formula>0</formula>
    </cfRule>
  </conditionalFormatting>
  <conditionalFormatting sqref="C61:C63 C68:C71">
    <cfRule type="cellIs" dxfId="247" priority="18" stopIfTrue="1" operator="greaterThanOrEqual">
      <formula>1</formula>
    </cfRule>
  </conditionalFormatting>
  <conditionalFormatting sqref="O18:O29 O35:O60">
    <cfRule type="cellIs" dxfId="246"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245" priority="16" stopIfTrue="1" operator="greaterThan">
      <formula>0</formula>
    </cfRule>
  </conditionalFormatting>
  <conditionalFormatting sqref="C61:C63 C68:C71">
    <cfRule type="cellIs" dxfId="244" priority="15" stopIfTrue="1" operator="greaterThanOrEqual">
      <formula>1</formula>
    </cfRule>
  </conditionalFormatting>
  <conditionalFormatting sqref="O18:O29 O35:O60">
    <cfRule type="cellIs" dxfId="243" priority="14" operator="greaterThan">
      <formula>0</formula>
    </cfRule>
  </conditionalFormatting>
  <conditionalFormatting sqref="L21">
    <cfRule type="cellIs" dxfId="242" priority="13" stopIfTrue="1" operator="greaterThan">
      <formula>0</formula>
    </cfRule>
  </conditionalFormatting>
  <conditionalFormatting sqref="I23">
    <cfRule type="cellIs" dxfId="241" priority="12" stopIfTrue="1" operator="greaterThan">
      <formula>0</formula>
    </cfRule>
  </conditionalFormatting>
  <conditionalFormatting sqref="I50">
    <cfRule type="cellIs" dxfId="240" priority="11" stopIfTrue="1" operator="greaterThan">
      <formula>0</formula>
    </cfRule>
  </conditionalFormatting>
  <conditionalFormatting sqref="K52">
    <cfRule type="cellIs" dxfId="239" priority="10" stopIfTrue="1" operator="greaterThan">
      <formula>0</formula>
    </cfRule>
  </conditionalFormatting>
  <conditionalFormatting sqref="L52">
    <cfRule type="cellIs" dxfId="238"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237" priority="8" stopIfTrue="1" operator="greaterThan">
      <formula>0</formula>
    </cfRule>
  </conditionalFormatting>
  <conditionalFormatting sqref="C61:C63 C68:C71">
    <cfRule type="cellIs" dxfId="236" priority="7" stopIfTrue="1" operator="greaterThanOrEqual">
      <formula>1</formula>
    </cfRule>
  </conditionalFormatting>
  <conditionalFormatting sqref="O18:O29 O35:O60">
    <cfRule type="cellIs" dxfId="235" priority="6" operator="greaterThan">
      <formula>0</formula>
    </cfRule>
  </conditionalFormatting>
  <conditionalFormatting sqref="L21">
    <cfRule type="cellIs" dxfId="234" priority="5" stopIfTrue="1" operator="greaterThan">
      <formula>0</formula>
    </cfRule>
  </conditionalFormatting>
  <conditionalFormatting sqref="I23">
    <cfRule type="cellIs" dxfId="233" priority="4" stopIfTrue="1" operator="greaterThan">
      <formula>0</formula>
    </cfRule>
  </conditionalFormatting>
  <conditionalFormatting sqref="I50">
    <cfRule type="cellIs" dxfId="232" priority="3" stopIfTrue="1" operator="greaterThan">
      <formula>0</formula>
    </cfRule>
  </conditionalFormatting>
  <conditionalFormatting sqref="K52">
    <cfRule type="cellIs" dxfId="231" priority="2" stopIfTrue="1" operator="greaterThan">
      <formula>0</formula>
    </cfRule>
  </conditionalFormatting>
  <conditionalFormatting sqref="L52">
    <cfRule type="cellIs" dxfId="230"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229" priority="23" stopIfTrue="1" operator="greaterThan">
      <formula>0</formula>
    </cfRule>
  </conditionalFormatting>
  <conditionalFormatting sqref="C61:C63 C68:C71">
    <cfRule type="cellIs" dxfId="228" priority="22" stopIfTrue="1" operator="greaterThanOrEqual">
      <formula>1</formula>
    </cfRule>
  </conditionalFormatting>
  <conditionalFormatting sqref="O18:O29">
    <cfRule type="cellIs" dxfId="227" priority="21" operator="greaterThan">
      <formula>0</formula>
    </cfRule>
  </conditionalFormatting>
  <conditionalFormatting sqref="O35:O60">
    <cfRule type="cellIs" dxfId="226"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225" priority="19" stopIfTrue="1" operator="greaterThan">
      <formula>0</formula>
    </cfRule>
  </conditionalFormatting>
  <conditionalFormatting sqref="C61:C63 C68:C71">
    <cfRule type="cellIs" dxfId="224" priority="18" stopIfTrue="1" operator="greaterThanOrEqual">
      <formula>1</formula>
    </cfRule>
  </conditionalFormatting>
  <conditionalFormatting sqref="O18:O29 O35:O60">
    <cfRule type="cellIs" dxfId="223"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222" priority="16" stopIfTrue="1" operator="greaterThan">
      <formula>0</formula>
    </cfRule>
  </conditionalFormatting>
  <conditionalFormatting sqref="C61:C63 C68:C71">
    <cfRule type="cellIs" dxfId="221" priority="15" stopIfTrue="1" operator="greaterThanOrEqual">
      <formula>1</formula>
    </cfRule>
  </conditionalFormatting>
  <conditionalFormatting sqref="O18:O29 O35:O60">
    <cfRule type="cellIs" dxfId="220" priority="14" operator="greaterThan">
      <formula>0</formula>
    </cfRule>
  </conditionalFormatting>
  <conditionalFormatting sqref="L21">
    <cfRule type="cellIs" dxfId="219" priority="13" stopIfTrue="1" operator="greaterThan">
      <formula>0</formula>
    </cfRule>
  </conditionalFormatting>
  <conditionalFormatting sqref="I23">
    <cfRule type="cellIs" dxfId="218" priority="12" stopIfTrue="1" operator="greaterThan">
      <formula>0</formula>
    </cfRule>
  </conditionalFormatting>
  <conditionalFormatting sqref="I50">
    <cfRule type="cellIs" dxfId="217" priority="11" stopIfTrue="1" operator="greaterThan">
      <formula>0</formula>
    </cfRule>
  </conditionalFormatting>
  <conditionalFormatting sqref="K52">
    <cfRule type="cellIs" dxfId="216" priority="10" stopIfTrue="1" operator="greaterThan">
      <formula>0</formula>
    </cfRule>
  </conditionalFormatting>
  <conditionalFormatting sqref="L52">
    <cfRule type="cellIs" dxfId="215"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214" priority="8" stopIfTrue="1" operator="greaterThan">
      <formula>0</formula>
    </cfRule>
  </conditionalFormatting>
  <conditionalFormatting sqref="C61:C63 C68:C71">
    <cfRule type="cellIs" dxfId="213" priority="7" stopIfTrue="1" operator="greaterThanOrEqual">
      <formula>1</formula>
    </cfRule>
  </conditionalFormatting>
  <conditionalFormatting sqref="O18:O29 O35:O60">
    <cfRule type="cellIs" dxfId="212" priority="6" operator="greaterThan">
      <formula>0</formula>
    </cfRule>
  </conditionalFormatting>
  <conditionalFormatting sqref="L21">
    <cfRule type="cellIs" dxfId="211" priority="5" stopIfTrue="1" operator="greaterThan">
      <formula>0</formula>
    </cfRule>
  </conditionalFormatting>
  <conditionalFormatting sqref="I23">
    <cfRule type="cellIs" dxfId="210" priority="4" stopIfTrue="1" operator="greaterThan">
      <formula>0</formula>
    </cfRule>
  </conditionalFormatting>
  <conditionalFormatting sqref="I50">
    <cfRule type="cellIs" dxfId="209" priority="3" stopIfTrue="1" operator="greaterThan">
      <formula>0</formula>
    </cfRule>
  </conditionalFormatting>
  <conditionalFormatting sqref="K52">
    <cfRule type="cellIs" dxfId="208" priority="2" stopIfTrue="1" operator="greaterThan">
      <formula>0</formula>
    </cfRule>
  </conditionalFormatting>
  <conditionalFormatting sqref="L52">
    <cfRule type="cellIs" dxfId="207"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206" priority="23" stopIfTrue="1" operator="greaterThan">
      <formula>0</formula>
    </cfRule>
  </conditionalFormatting>
  <conditionalFormatting sqref="C61:C63 C68:C71">
    <cfRule type="cellIs" dxfId="205" priority="22" stopIfTrue="1" operator="greaterThanOrEqual">
      <formula>1</formula>
    </cfRule>
  </conditionalFormatting>
  <conditionalFormatting sqref="O18:O29">
    <cfRule type="cellIs" dxfId="204" priority="21" operator="greaterThan">
      <formula>0</formula>
    </cfRule>
  </conditionalFormatting>
  <conditionalFormatting sqref="O35:O60">
    <cfRule type="cellIs" dxfId="203"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202" priority="19" stopIfTrue="1" operator="greaterThan">
      <formula>0</formula>
    </cfRule>
  </conditionalFormatting>
  <conditionalFormatting sqref="C61:C63 C68:C71">
    <cfRule type="cellIs" dxfId="201" priority="18" stopIfTrue="1" operator="greaterThanOrEqual">
      <formula>1</formula>
    </cfRule>
  </conditionalFormatting>
  <conditionalFormatting sqref="O18:O29 O35:O60">
    <cfRule type="cellIs" dxfId="200"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199" priority="16" stopIfTrue="1" operator="greaterThan">
      <formula>0</formula>
    </cfRule>
  </conditionalFormatting>
  <conditionalFormatting sqref="C61:C63 C68:C71">
    <cfRule type="cellIs" dxfId="198" priority="15" stopIfTrue="1" operator="greaterThanOrEqual">
      <formula>1</formula>
    </cfRule>
  </conditionalFormatting>
  <conditionalFormatting sqref="O18:O29 O35:O60">
    <cfRule type="cellIs" dxfId="197" priority="14" operator="greaterThan">
      <formula>0</formula>
    </cfRule>
  </conditionalFormatting>
  <conditionalFormatting sqref="L21">
    <cfRule type="cellIs" dxfId="196" priority="13" stopIfTrue="1" operator="greaterThan">
      <formula>0</formula>
    </cfRule>
  </conditionalFormatting>
  <conditionalFormatting sqref="I23">
    <cfRule type="cellIs" dxfId="195" priority="12" stopIfTrue="1" operator="greaterThan">
      <formula>0</formula>
    </cfRule>
  </conditionalFormatting>
  <conditionalFormatting sqref="I50">
    <cfRule type="cellIs" dxfId="194" priority="11" stopIfTrue="1" operator="greaterThan">
      <formula>0</formula>
    </cfRule>
  </conditionalFormatting>
  <conditionalFormatting sqref="K52">
    <cfRule type="cellIs" dxfId="193" priority="10" stopIfTrue="1" operator="greaterThan">
      <formula>0</formula>
    </cfRule>
  </conditionalFormatting>
  <conditionalFormatting sqref="L52">
    <cfRule type="cellIs" dxfId="192"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191" priority="8" stopIfTrue="1" operator="greaterThan">
      <formula>0</formula>
    </cfRule>
  </conditionalFormatting>
  <conditionalFormatting sqref="C61:C63 C68:C71">
    <cfRule type="cellIs" dxfId="190" priority="7" stopIfTrue="1" operator="greaterThanOrEqual">
      <formula>1</formula>
    </cfRule>
  </conditionalFormatting>
  <conditionalFormatting sqref="O18:O29 O35:O60">
    <cfRule type="cellIs" dxfId="189" priority="6" operator="greaterThan">
      <formula>0</formula>
    </cfRule>
  </conditionalFormatting>
  <conditionalFormatting sqref="L21">
    <cfRule type="cellIs" dxfId="188" priority="5" stopIfTrue="1" operator="greaterThan">
      <formula>0</formula>
    </cfRule>
  </conditionalFormatting>
  <conditionalFormatting sqref="I23">
    <cfRule type="cellIs" dxfId="187" priority="4" stopIfTrue="1" operator="greaterThan">
      <formula>0</formula>
    </cfRule>
  </conditionalFormatting>
  <conditionalFormatting sqref="I50">
    <cfRule type="cellIs" dxfId="186" priority="3" stopIfTrue="1" operator="greaterThan">
      <formula>0</formula>
    </cfRule>
  </conditionalFormatting>
  <conditionalFormatting sqref="K52">
    <cfRule type="cellIs" dxfId="185" priority="2" stopIfTrue="1" operator="greaterThan">
      <formula>0</formula>
    </cfRule>
  </conditionalFormatting>
  <conditionalFormatting sqref="L52">
    <cfRule type="cellIs" dxfId="184"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activeCell="A3" sqref="A3"/>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183" priority="23" stopIfTrue="1" operator="greaterThan">
      <formula>0</formula>
    </cfRule>
  </conditionalFormatting>
  <conditionalFormatting sqref="C61:C63 C68:C71">
    <cfRule type="cellIs" dxfId="182" priority="22" stopIfTrue="1" operator="greaterThanOrEqual">
      <formula>1</formula>
    </cfRule>
  </conditionalFormatting>
  <conditionalFormatting sqref="O18:O29">
    <cfRule type="cellIs" dxfId="181" priority="21" operator="greaterThan">
      <formula>0</formula>
    </cfRule>
  </conditionalFormatting>
  <conditionalFormatting sqref="O35:O60">
    <cfRule type="cellIs" dxfId="180"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179" priority="19" stopIfTrue="1" operator="greaterThan">
      <formula>0</formula>
    </cfRule>
  </conditionalFormatting>
  <conditionalFormatting sqref="C61:C63 C68:C71">
    <cfRule type="cellIs" dxfId="178" priority="18" stopIfTrue="1" operator="greaterThanOrEqual">
      <formula>1</formula>
    </cfRule>
  </conditionalFormatting>
  <conditionalFormatting sqref="O18:O29 O35:O60">
    <cfRule type="cellIs" dxfId="177"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176" priority="16" stopIfTrue="1" operator="greaterThan">
      <formula>0</formula>
    </cfRule>
  </conditionalFormatting>
  <conditionalFormatting sqref="C61:C63 C68:C71">
    <cfRule type="cellIs" dxfId="175" priority="15" stopIfTrue="1" operator="greaterThanOrEqual">
      <formula>1</formula>
    </cfRule>
  </conditionalFormatting>
  <conditionalFormatting sqref="O18:O29 O35:O60">
    <cfRule type="cellIs" dxfId="174" priority="14" operator="greaterThan">
      <formula>0</formula>
    </cfRule>
  </conditionalFormatting>
  <conditionalFormatting sqref="L21">
    <cfRule type="cellIs" dxfId="173" priority="13" stopIfTrue="1" operator="greaterThan">
      <formula>0</formula>
    </cfRule>
  </conditionalFormatting>
  <conditionalFormatting sqref="I23">
    <cfRule type="cellIs" dxfId="172" priority="12" stopIfTrue="1" operator="greaterThan">
      <formula>0</formula>
    </cfRule>
  </conditionalFormatting>
  <conditionalFormatting sqref="I50">
    <cfRule type="cellIs" dxfId="171" priority="11" stopIfTrue="1" operator="greaterThan">
      <formula>0</formula>
    </cfRule>
  </conditionalFormatting>
  <conditionalFormatting sqref="K52">
    <cfRule type="cellIs" dxfId="170" priority="10" stopIfTrue="1" operator="greaterThan">
      <formula>0</formula>
    </cfRule>
  </conditionalFormatting>
  <conditionalFormatting sqref="L52">
    <cfRule type="cellIs" dxfId="169"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168" priority="8" stopIfTrue="1" operator="greaterThan">
      <formula>0</formula>
    </cfRule>
  </conditionalFormatting>
  <conditionalFormatting sqref="C61:C63 C68:C71">
    <cfRule type="cellIs" dxfId="167" priority="7" stopIfTrue="1" operator="greaterThanOrEqual">
      <formula>1</formula>
    </cfRule>
  </conditionalFormatting>
  <conditionalFormatting sqref="O18:O29 O35:O60">
    <cfRule type="cellIs" dxfId="166" priority="6" operator="greaterThan">
      <formula>0</formula>
    </cfRule>
  </conditionalFormatting>
  <conditionalFormatting sqref="L21">
    <cfRule type="cellIs" dxfId="165" priority="5" stopIfTrue="1" operator="greaterThan">
      <formula>0</formula>
    </cfRule>
  </conditionalFormatting>
  <conditionalFormatting sqref="I23">
    <cfRule type="cellIs" dxfId="164" priority="4" stopIfTrue="1" operator="greaterThan">
      <formula>0</formula>
    </cfRule>
  </conditionalFormatting>
  <conditionalFormatting sqref="I50">
    <cfRule type="cellIs" dxfId="163" priority="3" stopIfTrue="1" operator="greaterThan">
      <formula>0</formula>
    </cfRule>
  </conditionalFormatting>
  <conditionalFormatting sqref="K52">
    <cfRule type="cellIs" dxfId="162" priority="2" stopIfTrue="1" operator="greaterThan">
      <formula>0</formula>
    </cfRule>
  </conditionalFormatting>
  <conditionalFormatting sqref="L52">
    <cfRule type="cellIs" dxfId="161"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activeCell="P18" sqref="P18:Q29"/>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160" priority="23" stopIfTrue="1" operator="greaterThan">
      <formula>0</formula>
    </cfRule>
  </conditionalFormatting>
  <conditionalFormatting sqref="C61:C63 C68:C71">
    <cfRule type="cellIs" dxfId="159" priority="22" stopIfTrue="1" operator="greaterThanOrEqual">
      <formula>1</formula>
    </cfRule>
  </conditionalFormatting>
  <conditionalFormatting sqref="O18:O29">
    <cfRule type="cellIs" dxfId="158" priority="21" operator="greaterThan">
      <formula>0</formula>
    </cfRule>
  </conditionalFormatting>
  <conditionalFormatting sqref="O35:O60">
    <cfRule type="cellIs" dxfId="157"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156" priority="19" stopIfTrue="1" operator="greaterThan">
      <formula>0</formula>
    </cfRule>
  </conditionalFormatting>
  <conditionalFormatting sqref="C61:C63 C68:C71">
    <cfRule type="cellIs" dxfId="155" priority="18" stopIfTrue="1" operator="greaterThanOrEqual">
      <formula>1</formula>
    </cfRule>
  </conditionalFormatting>
  <conditionalFormatting sqref="O18:O29 O35:O60">
    <cfRule type="cellIs" dxfId="154"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153" priority="16" stopIfTrue="1" operator="greaterThan">
      <formula>0</formula>
    </cfRule>
  </conditionalFormatting>
  <conditionalFormatting sqref="C61:C63 C68:C71">
    <cfRule type="cellIs" dxfId="152" priority="15" stopIfTrue="1" operator="greaterThanOrEqual">
      <formula>1</formula>
    </cfRule>
  </conditionalFormatting>
  <conditionalFormatting sqref="O18:O29 O35:O60">
    <cfRule type="cellIs" dxfId="151" priority="14" operator="greaterThan">
      <formula>0</formula>
    </cfRule>
  </conditionalFormatting>
  <conditionalFormatting sqref="L21">
    <cfRule type="cellIs" dxfId="150" priority="13" stopIfTrue="1" operator="greaterThan">
      <formula>0</formula>
    </cfRule>
  </conditionalFormatting>
  <conditionalFormatting sqref="I23">
    <cfRule type="cellIs" dxfId="149" priority="12" stopIfTrue="1" operator="greaterThan">
      <formula>0</formula>
    </cfRule>
  </conditionalFormatting>
  <conditionalFormatting sqref="I50">
    <cfRule type="cellIs" dxfId="148" priority="11" stopIfTrue="1" operator="greaterThan">
      <formula>0</formula>
    </cfRule>
  </conditionalFormatting>
  <conditionalFormatting sqref="K52">
    <cfRule type="cellIs" dxfId="147" priority="10" stopIfTrue="1" operator="greaterThan">
      <formula>0</formula>
    </cfRule>
  </conditionalFormatting>
  <conditionalFormatting sqref="L52">
    <cfRule type="cellIs" dxfId="146"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145" priority="8" stopIfTrue="1" operator="greaterThan">
      <formula>0</formula>
    </cfRule>
  </conditionalFormatting>
  <conditionalFormatting sqref="C61:C63 C68:C71">
    <cfRule type="cellIs" dxfId="144" priority="7" stopIfTrue="1" operator="greaterThanOrEqual">
      <formula>1</formula>
    </cfRule>
  </conditionalFormatting>
  <conditionalFormatting sqref="O18:O29 O35:O60">
    <cfRule type="cellIs" dxfId="143" priority="6" operator="greaterThan">
      <formula>0</formula>
    </cfRule>
  </conditionalFormatting>
  <conditionalFormatting sqref="L21">
    <cfRule type="cellIs" dxfId="142" priority="5" stopIfTrue="1" operator="greaterThan">
      <formula>0</formula>
    </cfRule>
  </conditionalFormatting>
  <conditionalFormatting sqref="I23">
    <cfRule type="cellIs" dxfId="141" priority="4" stopIfTrue="1" operator="greaterThan">
      <formula>0</formula>
    </cfRule>
  </conditionalFormatting>
  <conditionalFormatting sqref="I50">
    <cfRule type="cellIs" dxfId="140" priority="3" stopIfTrue="1" operator="greaterThan">
      <formula>0</formula>
    </cfRule>
  </conditionalFormatting>
  <conditionalFormatting sqref="K52">
    <cfRule type="cellIs" dxfId="139" priority="2" stopIfTrue="1" operator="greaterThan">
      <formula>0</formula>
    </cfRule>
  </conditionalFormatting>
  <conditionalFormatting sqref="L52">
    <cfRule type="cellIs" dxfId="138"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activeCell="P18" sqref="P18:Q29"/>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137" priority="23" stopIfTrue="1" operator="greaterThan">
      <formula>0</formula>
    </cfRule>
  </conditionalFormatting>
  <conditionalFormatting sqref="C61:C63 C68:C71">
    <cfRule type="cellIs" dxfId="136" priority="22" stopIfTrue="1" operator="greaterThanOrEqual">
      <formula>1</formula>
    </cfRule>
  </conditionalFormatting>
  <conditionalFormatting sqref="O18:O29">
    <cfRule type="cellIs" dxfId="135" priority="21" operator="greaterThan">
      <formula>0</formula>
    </cfRule>
  </conditionalFormatting>
  <conditionalFormatting sqref="O35:O60">
    <cfRule type="cellIs" dxfId="134"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133" priority="19" stopIfTrue="1" operator="greaterThan">
      <formula>0</formula>
    </cfRule>
  </conditionalFormatting>
  <conditionalFormatting sqref="C61:C63 C68:C71">
    <cfRule type="cellIs" dxfId="132" priority="18" stopIfTrue="1" operator="greaterThanOrEqual">
      <formula>1</formula>
    </cfRule>
  </conditionalFormatting>
  <conditionalFormatting sqref="O18:O29 O35:O60">
    <cfRule type="cellIs" dxfId="131"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130" priority="16" stopIfTrue="1" operator="greaterThan">
      <formula>0</formula>
    </cfRule>
  </conditionalFormatting>
  <conditionalFormatting sqref="C61:C63 C68:C71">
    <cfRule type="cellIs" dxfId="129" priority="15" stopIfTrue="1" operator="greaterThanOrEqual">
      <formula>1</formula>
    </cfRule>
  </conditionalFormatting>
  <conditionalFormatting sqref="O18:O29 O35:O60">
    <cfRule type="cellIs" dxfId="128" priority="14" operator="greaterThan">
      <formula>0</formula>
    </cfRule>
  </conditionalFormatting>
  <conditionalFormatting sqref="L21">
    <cfRule type="cellIs" dxfId="127" priority="13" stopIfTrue="1" operator="greaterThan">
      <formula>0</formula>
    </cfRule>
  </conditionalFormatting>
  <conditionalFormatting sqref="I23">
    <cfRule type="cellIs" dxfId="126" priority="12" stopIfTrue="1" operator="greaterThan">
      <formula>0</formula>
    </cfRule>
  </conditionalFormatting>
  <conditionalFormatting sqref="I50">
    <cfRule type="cellIs" dxfId="125" priority="11" stopIfTrue="1" operator="greaterThan">
      <formula>0</formula>
    </cfRule>
  </conditionalFormatting>
  <conditionalFormatting sqref="K52">
    <cfRule type="cellIs" dxfId="124" priority="10" stopIfTrue="1" operator="greaterThan">
      <formula>0</formula>
    </cfRule>
  </conditionalFormatting>
  <conditionalFormatting sqref="L52">
    <cfRule type="cellIs" dxfId="123"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122" priority="8" stopIfTrue="1" operator="greaterThan">
      <formula>0</formula>
    </cfRule>
  </conditionalFormatting>
  <conditionalFormatting sqref="C61:C63 C68:C71">
    <cfRule type="cellIs" dxfId="121" priority="7" stopIfTrue="1" operator="greaterThanOrEqual">
      <formula>1</formula>
    </cfRule>
  </conditionalFormatting>
  <conditionalFormatting sqref="O18:O29 O35:O60">
    <cfRule type="cellIs" dxfId="120" priority="6" operator="greaterThan">
      <formula>0</formula>
    </cfRule>
  </conditionalFormatting>
  <conditionalFormatting sqref="L21">
    <cfRule type="cellIs" dxfId="119" priority="5" stopIfTrue="1" operator="greaterThan">
      <formula>0</formula>
    </cfRule>
  </conditionalFormatting>
  <conditionalFormatting sqref="I23">
    <cfRule type="cellIs" dxfId="118" priority="4" stopIfTrue="1" operator="greaterThan">
      <formula>0</formula>
    </cfRule>
  </conditionalFormatting>
  <conditionalFormatting sqref="I50">
    <cfRule type="cellIs" dxfId="117" priority="3" stopIfTrue="1" operator="greaterThan">
      <formula>0</formula>
    </cfRule>
  </conditionalFormatting>
  <conditionalFormatting sqref="K52">
    <cfRule type="cellIs" dxfId="116" priority="2" stopIfTrue="1" operator="greaterThan">
      <formula>0</formula>
    </cfRule>
  </conditionalFormatting>
  <conditionalFormatting sqref="L52">
    <cfRule type="cellIs" dxfId="115"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114" priority="23" stopIfTrue="1" operator="greaterThan">
      <formula>0</formula>
    </cfRule>
  </conditionalFormatting>
  <conditionalFormatting sqref="C61:C63 C68:C71">
    <cfRule type="cellIs" dxfId="113" priority="22" stopIfTrue="1" operator="greaterThanOrEqual">
      <formula>1</formula>
    </cfRule>
  </conditionalFormatting>
  <conditionalFormatting sqref="O18:O29">
    <cfRule type="cellIs" dxfId="112" priority="21" operator="greaterThan">
      <formula>0</formula>
    </cfRule>
  </conditionalFormatting>
  <conditionalFormatting sqref="O35:O60">
    <cfRule type="cellIs" dxfId="111"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110" priority="19" stopIfTrue="1" operator="greaterThan">
      <formula>0</formula>
    </cfRule>
  </conditionalFormatting>
  <conditionalFormatting sqref="C61:C63 C68:C71">
    <cfRule type="cellIs" dxfId="109" priority="18" stopIfTrue="1" operator="greaterThanOrEqual">
      <formula>1</formula>
    </cfRule>
  </conditionalFormatting>
  <conditionalFormatting sqref="O18:O29 O35:O60">
    <cfRule type="cellIs" dxfId="108"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107" priority="16" stopIfTrue="1" operator="greaterThan">
      <formula>0</formula>
    </cfRule>
  </conditionalFormatting>
  <conditionalFormatting sqref="C61:C63 C68:C71">
    <cfRule type="cellIs" dxfId="106" priority="15" stopIfTrue="1" operator="greaterThanOrEqual">
      <formula>1</formula>
    </cfRule>
  </conditionalFormatting>
  <conditionalFormatting sqref="O18:O29 O35:O60">
    <cfRule type="cellIs" dxfId="105" priority="14" operator="greaterThan">
      <formula>0</formula>
    </cfRule>
  </conditionalFormatting>
  <conditionalFormatting sqref="L21">
    <cfRule type="cellIs" dxfId="104" priority="13" stopIfTrue="1" operator="greaterThan">
      <formula>0</formula>
    </cfRule>
  </conditionalFormatting>
  <conditionalFormatting sqref="I23">
    <cfRule type="cellIs" dxfId="103" priority="12" stopIfTrue="1" operator="greaterThan">
      <formula>0</formula>
    </cfRule>
  </conditionalFormatting>
  <conditionalFormatting sqref="I50">
    <cfRule type="cellIs" dxfId="102" priority="11" stopIfTrue="1" operator="greaterThan">
      <formula>0</formula>
    </cfRule>
  </conditionalFormatting>
  <conditionalFormatting sqref="K52">
    <cfRule type="cellIs" dxfId="101" priority="10" stopIfTrue="1" operator="greaterThan">
      <formula>0</formula>
    </cfRule>
  </conditionalFormatting>
  <conditionalFormatting sqref="L52">
    <cfRule type="cellIs" dxfId="100"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99" priority="8" stopIfTrue="1" operator="greaterThan">
      <formula>0</formula>
    </cfRule>
  </conditionalFormatting>
  <conditionalFormatting sqref="C61:C63 C68:C71">
    <cfRule type="cellIs" dxfId="98" priority="7" stopIfTrue="1" operator="greaterThanOrEqual">
      <formula>1</formula>
    </cfRule>
  </conditionalFormatting>
  <conditionalFormatting sqref="O18:O29 O35:O60">
    <cfRule type="cellIs" dxfId="97" priority="6" operator="greaterThan">
      <formula>0</formula>
    </cfRule>
  </conditionalFormatting>
  <conditionalFormatting sqref="L21">
    <cfRule type="cellIs" dxfId="96" priority="5" stopIfTrue="1" operator="greaterThan">
      <formula>0</formula>
    </cfRule>
  </conditionalFormatting>
  <conditionalFormatting sqref="I23">
    <cfRule type="cellIs" dxfId="95" priority="4" stopIfTrue="1" operator="greaterThan">
      <formula>0</formula>
    </cfRule>
  </conditionalFormatting>
  <conditionalFormatting sqref="I50">
    <cfRule type="cellIs" dxfId="94" priority="3" stopIfTrue="1" operator="greaterThan">
      <formula>0</formula>
    </cfRule>
  </conditionalFormatting>
  <conditionalFormatting sqref="K52">
    <cfRule type="cellIs" dxfId="93" priority="2" stopIfTrue="1" operator="greaterThan">
      <formula>0</formula>
    </cfRule>
  </conditionalFormatting>
  <conditionalFormatting sqref="L52">
    <cfRule type="cellIs" dxfId="92"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91" priority="23" stopIfTrue="1" operator="greaterThan">
      <formula>0</formula>
    </cfRule>
  </conditionalFormatting>
  <conditionalFormatting sqref="C61:C63 C68:C71">
    <cfRule type="cellIs" dxfId="90" priority="22" stopIfTrue="1" operator="greaterThanOrEqual">
      <formula>1</formula>
    </cfRule>
  </conditionalFormatting>
  <conditionalFormatting sqref="O18:O29">
    <cfRule type="cellIs" dxfId="89" priority="21" operator="greaterThan">
      <formula>0</formula>
    </cfRule>
  </conditionalFormatting>
  <conditionalFormatting sqref="O35:O60">
    <cfRule type="cellIs" dxfId="88"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87" priority="19" stopIfTrue="1" operator="greaterThan">
      <formula>0</formula>
    </cfRule>
  </conditionalFormatting>
  <conditionalFormatting sqref="C61:C63 C68:C71">
    <cfRule type="cellIs" dxfId="86" priority="18" stopIfTrue="1" operator="greaterThanOrEqual">
      <formula>1</formula>
    </cfRule>
  </conditionalFormatting>
  <conditionalFormatting sqref="O18:O29 O35:O60">
    <cfRule type="cellIs" dxfId="85"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84" priority="16" stopIfTrue="1" operator="greaterThan">
      <formula>0</formula>
    </cfRule>
  </conditionalFormatting>
  <conditionalFormatting sqref="C61:C63 C68:C71">
    <cfRule type="cellIs" dxfId="83" priority="15" stopIfTrue="1" operator="greaterThanOrEqual">
      <formula>1</formula>
    </cfRule>
  </conditionalFormatting>
  <conditionalFormatting sqref="O18:O29 O35:O60">
    <cfRule type="cellIs" dxfId="82" priority="14" operator="greaterThan">
      <formula>0</formula>
    </cfRule>
  </conditionalFormatting>
  <conditionalFormatting sqref="L21">
    <cfRule type="cellIs" dxfId="81" priority="13" stopIfTrue="1" operator="greaterThan">
      <formula>0</formula>
    </cfRule>
  </conditionalFormatting>
  <conditionalFormatting sqref="I23">
    <cfRule type="cellIs" dxfId="80" priority="12" stopIfTrue="1" operator="greaterThan">
      <formula>0</formula>
    </cfRule>
  </conditionalFormatting>
  <conditionalFormatting sqref="I50">
    <cfRule type="cellIs" dxfId="79" priority="11" stopIfTrue="1" operator="greaterThan">
      <formula>0</formula>
    </cfRule>
  </conditionalFormatting>
  <conditionalFormatting sqref="K52">
    <cfRule type="cellIs" dxfId="78" priority="10" stopIfTrue="1" operator="greaterThan">
      <formula>0</formula>
    </cfRule>
  </conditionalFormatting>
  <conditionalFormatting sqref="L52">
    <cfRule type="cellIs" dxfId="77"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76" priority="8" stopIfTrue="1" operator="greaterThan">
      <formula>0</formula>
    </cfRule>
  </conditionalFormatting>
  <conditionalFormatting sqref="C61:C63 C68:C71">
    <cfRule type="cellIs" dxfId="75" priority="7" stopIfTrue="1" operator="greaterThanOrEqual">
      <formula>1</formula>
    </cfRule>
  </conditionalFormatting>
  <conditionalFormatting sqref="O18:O29 O35:O60">
    <cfRule type="cellIs" dxfId="74" priority="6" operator="greaterThan">
      <formula>0</formula>
    </cfRule>
  </conditionalFormatting>
  <conditionalFormatting sqref="L21">
    <cfRule type="cellIs" dxfId="73" priority="5" stopIfTrue="1" operator="greaterThan">
      <formula>0</formula>
    </cfRule>
  </conditionalFormatting>
  <conditionalFormatting sqref="I23">
    <cfRule type="cellIs" dxfId="72" priority="4" stopIfTrue="1" operator="greaterThan">
      <formula>0</formula>
    </cfRule>
  </conditionalFormatting>
  <conditionalFormatting sqref="I50">
    <cfRule type="cellIs" dxfId="71" priority="3" stopIfTrue="1" operator="greaterThan">
      <formula>0</formula>
    </cfRule>
  </conditionalFormatting>
  <conditionalFormatting sqref="K52">
    <cfRule type="cellIs" dxfId="70" priority="2" stopIfTrue="1" operator="greaterThan">
      <formula>0</formula>
    </cfRule>
  </conditionalFormatting>
  <conditionalFormatting sqref="L52">
    <cfRule type="cellIs" dxfId="69"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68" priority="23" stopIfTrue="1" operator="greaterThan">
      <formula>0</formula>
    </cfRule>
  </conditionalFormatting>
  <conditionalFormatting sqref="C61:C63 C68:C71">
    <cfRule type="cellIs" dxfId="67" priority="22" stopIfTrue="1" operator="greaterThanOrEqual">
      <formula>1</formula>
    </cfRule>
  </conditionalFormatting>
  <conditionalFormatting sqref="O18:O29">
    <cfRule type="cellIs" dxfId="66" priority="21" operator="greaterThan">
      <formula>0</formula>
    </cfRule>
  </conditionalFormatting>
  <conditionalFormatting sqref="O35:O60">
    <cfRule type="cellIs" dxfId="65"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64" priority="19" stopIfTrue="1" operator="greaterThan">
      <formula>0</formula>
    </cfRule>
  </conditionalFormatting>
  <conditionalFormatting sqref="C61:C63 C68:C71">
    <cfRule type="cellIs" dxfId="63" priority="18" stopIfTrue="1" operator="greaterThanOrEqual">
      <formula>1</formula>
    </cfRule>
  </conditionalFormatting>
  <conditionalFormatting sqref="O18:O29 O35:O60">
    <cfRule type="cellIs" dxfId="62"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61" priority="16" stopIfTrue="1" operator="greaterThan">
      <formula>0</formula>
    </cfRule>
  </conditionalFormatting>
  <conditionalFormatting sqref="C61:C63 C68:C71">
    <cfRule type="cellIs" dxfId="60" priority="15" stopIfTrue="1" operator="greaterThanOrEqual">
      <formula>1</formula>
    </cfRule>
  </conditionalFormatting>
  <conditionalFormatting sqref="O18:O29 O35:O60">
    <cfRule type="cellIs" dxfId="59" priority="14" operator="greaterThan">
      <formula>0</formula>
    </cfRule>
  </conditionalFormatting>
  <conditionalFormatting sqref="L21">
    <cfRule type="cellIs" dxfId="58" priority="13" stopIfTrue="1" operator="greaterThan">
      <formula>0</formula>
    </cfRule>
  </conditionalFormatting>
  <conditionalFormatting sqref="I23">
    <cfRule type="cellIs" dxfId="57" priority="12" stopIfTrue="1" operator="greaterThan">
      <formula>0</formula>
    </cfRule>
  </conditionalFormatting>
  <conditionalFormatting sqref="I50">
    <cfRule type="cellIs" dxfId="56" priority="11" stopIfTrue="1" operator="greaterThan">
      <formula>0</formula>
    </cfRule>
  </conditionalFormatting>
  <conditionalFormatting sqref="K52">
    <cfRule type="cellIs" dxfId="55" priority="10" stopIfTrue="1" operator="greaterThan">
      <formula>0</formula>
    </cfRule>
  </conditionalFormatting>
  <conditionalFormatting sqref="L52">
    <cfRule type="cellIs" dxfId="54"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53" priority="8" stopIfTrue="1" operator="greaterThan">
      <formula>0</formula>
    </cfRule>
  </conditionalFormatting>
  <conditionalFormatting sqref="C61:C63 C68:C71">
    <cfRule type="cellIs" dxfId="52" priority="7" stopIfTrue="1" operator="greaterThanOrEqual">
      <formula>1</formula>
    </cfRule>
  </conditionalFormatting>
  <conditionalFormatting sqref="O18:O29 O35:O60">
    <cfRule type="cellIs" dxfId="51" priority="6" operator="greaterThan">
      <formula>0</formula>
    </cfRule>
  </conditionalFormatting>
  <conditionalFormatting sqref="L21">
    <cfRule type="cellIs" dxfId="50" priority="5" stopIfTrue="1" operator="greaterThan">
      <formula>0</formula>
    </cfRule>
  </conditionalFormatting>
  <conditionalFormatting sqref="I23">
    <cfRule type="cellIs" dxfId="49" priority="4" stopIfTrue="1" operator="greaterThan">
      <formula>0</formula>
    </cfRule>
  </conditionalFormatting>
  <conditionalFormatting sqref="I50">
    <cfRule type="cellIs" dxfId="48" priority="3" stopIfTrue="1" operator="greaterThan">
      <formula>0</formula>
    </cfRule>
  </conditionalFormatting>
  <conditionalFormatting sqref="K52">
    <cfRule type="cellIs" dxfId="47" priority="2" stopIfTrue="1" operator="greaterThan">
      <formula>0</formula>
    </cfRule>
  </conditionalFormatting>
  <conditionalFormatting sqref="L52">
    <cfRule type="cellIs" dxfId="46"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45" priority="23" stopIfTrue="1" operator="greaterThan">
      <formula>0</formula>
    </cfRule>
  </conditionalFormatting>
  <conditionalFormatting sqref="C61:C63 C68:C71">
    <cfRule type="cellIs" dxfId="44" priority="22" stopIfTrue="1" operator="greaterThanOrEqual">
      <formula>1</formula>
    </cfRule>
  </conditionalFormatting>
  <conditionalFormatting sqref="O18:O29">
    <cfRule type="cellIs" dxfId="43" priority="21" operator="greaterThan">
      <formula>0</formula>
    </cfRule>
  </conditionalFormatting>
  <conditionalFormatting sqref="O35:O60">
    <cfRule type="cellIs" dxfId="42"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41" priority="19" stopIfTrue="1" operator="greaterThan">
      <formula>0</formula>
    </cfRule>
  </conditionalFormatting>
  <conditionalFormatting sqref="C61:C63 C68:C71">
    <cfRule type="cellIs" dxfId="40" priority="18" stopIfTrue="1" operator="greaterThanOrEqual">
      <formula>1</formula>
    </cfRule>
  </conditionalFormatting>
  <conditionalFormatting sqref="O18:O29 O35:O60">
    <cfRule type="cellIs" dxfId="39"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38" priority="16" stopIfTrue="1" operator="greaterThan">
      <formula>0</formula>
    </cfRule>
  </conditionalFormatting>
  <conditionalFormatting sqref="C61:C63 C68:C71">
    <cfRule type="cellIs" dxfId="37" priority="15" stopIfTrue="1" operator="greaterThanOrEqual">
      <formula>1</formula>
    </cfRule>
  </conditionalFormatting>
  <conditionalFormatting sqref="O18:O29 O35:O60">
    <cfRule type="cellIs" dxfId="36" priority="14" operator="greaterThan">
      <formula>0</formula>
    </cfRule>
  </conditionalFormatting>
  <conditionalFormatting sqref="L21">
    <cfRule type="cellIs" dxfId="35" priority="13" stopIfTrue="1" operator="greaterThan">
      <formula>0</formula>
    </cfRule>
  </conditionalFormatting>
  <conditionalFormatting sqref="I23">
    <cfRule type="cellIs" dxfId="34" priority="12" stopIfTrue="1" operator="greaterThan">
      <formula>0</formula>
    </cfRule>
  </conditionalFormatting>
  <conditionalFormatting sqref="I50">
    <cfRule type="cellIs" dxfId="33" priority="11" stopIfTrue="1" operator="greaterThan">
      <formula>0</formula>
    </cfRule>
  </conditionalFormatting>
  <conditionalFormatting sqref="K52">
    <cfRule type="cellIs" dxfId="32" priority="10" stopIfTrue="1" operator="greaterThan">
      <formula>0</formula>
    </cfRule>
  </conditionalFormatting>
  <conditionalFormatting sqref="L52">
    <cfRule type="cellIs" dxfId="31"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30" priority="8" stopIfTrue="1" operator="greaterThan">
      <formula>0</formula>
    </cfRule>
  </conditionalFormatting>
  <conditionalFormatting sqref="C61:C63 C68:C71">
    <cfRule type="cellIs" dxfId="29" priority="7" stopIfTrue="1" operator="greaterThanOrEqual">
      <formula>1</formula>
    </cfRule>
  </conditionalFormatting>
  <conditionalFormatting sqref="O18:O29 O35:O60">
    <cfRule type="cellIs" dxfId="28" priority="6" operator="greaterThan">
      <formula>0</formula>
    </cfRule>
  </conditionalFormatting>
  <conditionalFormatting sqref="L21">
    <cfRule type="cellIs" dxfId="27" priority="5" stopIfTrue="1" operator="greaterThan">
      <formula>0</formula>
    </cfRule>
  </conditionalFormatting>
  <conditionalFormatting sqref="I23">
    <cfRule type="cellIs" dxfId="26" priority="4" stopIfTrue="1" operator="greaterThan">
      <formula>0</formula>
    </cfRule>
  </conditionalFormatting>
  <conditionalFormatting sqref="I50">
    <cfRule type="cellIs" dxfId="25" priority="3" stopIfTrue="1" operator="greaterThan">
      <formula>0</formula>
    </cfRule>
  </conditionalFormatting>
  <conditionalFormatting sqref="K52">
    <cfRule type="cellIs" dxfId="24" priority="2" stopIfTrue="1" operator="greaterThan">
      <formula>0</formula>
    </cfRule>
  </conditionalFormatting>
  <conditionalFormatting sqref="L52">
    <cfRule type="cellIs" dxfId="23"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Y57"/>
  <sheetViews>
    <sheetView zoomScaleNormal="100" workbookViewId="0">
      <selection sqref="A1:B1"/>
    </sheetView>
  </sheetViews>
  <sheetFormatPr defaultRowHeight="12.75"/>
  <cols>
    <col min="1" max="1" width="2.7109375" customWidth="1"/>
    <col min="2" max="2" width="92.7109375" customWidth="1"/>
    <col min="3" max="6" width="9.140625" style="35"/>
    <col min="7" max="7" width="10.28515625" style="35" customWidth="1"/>
    <col min="8" max="25" width="9.140625" style="35"/>
  </cols>
  <sheetData>
    <row r="1" spans="1:25" ht="15" customHeight="1">
      <c r="A1" s="251" t="s">
        <v>123</v>
      </c>
      <c r="B1" s="252"/>
      <c r="C1" s="37"/>
      <c r="D1" s="37"/>
      <c r="E1" s="37"/>
      <c r="F1" s="37"/>
      <c r="G1" s="41"/>
      <c r="H1" s="33"/>
      <c r="I1" s="33"/>
      <c r="J1" s="33"/>
      <c r="K1" s="33"/>
      <c r="L1" s="33"/>
      <c r="M1" s="33"/>
      <c r="N1" s="33"/>
      <c r="O1" s="33"/>
      <c r="P1" s="33"/>
      <c r="Q1" s="33"/>
      <c r="R1" s="33"/>
      <c r="S1" s="33"/>
      <c r="T1" s="33"/>
      <c r="U1" s="33"/>
      <c r="V1" s="22"/>
      <c r="W1" s="22"/>
      <c r="X1" s="34"/>
      <c r="Y1" s="34"/>
    </row>
    <row r="2" spans="1:25" s="43" customFormat="1" ht="15" customHeight="1">
      <c r="A2" s="53"/>
      <c r="B2" s="54"/>
      <c r="C2" s="42"/>
      <c r="D2" s="42"/>
      <c r="E2" s="42"/>
      <c r="F2" s="42"/>
      <c r="G2" s="42"/>
      <c r="H2" s="42"/>
      <c r="I2" s="42"/>
      <c r="J2" s="42"/>
      <c r="K2" s="42"/>
      <c r="L2" s="42"/>
      <c r="M2" s="42"/>
      <c r="N2" s="42"/>
      <c r="O2" s="42"/>
      <c r="P2" s="42"/>
      <c r="Q2" s="42"/>
      <c r="R2" s="42"/>
      <c r="S2" s="42"/>
      <c r="T2" s="42"/>
      <c r="U2" s="42"/>
      <c r="V2" s="20"/>
      <c r="W2" s="20"/>
      <c r="X2" s="38"/>
      <c r="Y2" s="38"/>
    </row>
    <row r="3" spans="1:25" s="43" customFormat="1" ht="15" customHeight="1">
      <c r="A3" s="259" t="s">
        <v>124</v>
      </c>
      <c r="B3" s="260"/>
      <c r="C3" s="42"/>
      <c r="D3" s="42"/>
      <c r="E3" s="42"/>
      <c r="F3" s="42"/>
      <c r="G3" s="42"/>
      <c r="H3" s="42"/>
      <c r="I3" s="42"/>
      <c r="J3" s="42"/>
      <c r="K3" s="42"/>
      <c r="L3" s="42"/>
      <c r="M3" s="42"/>
      <c r="N3" s="42"/>
      <c r="O3" s="42"/>
      <c r="P3" s="42"/>
      <c r="Q3" s="42"/>
      <c r="R3" s="42"/>
      <c r="S3" s="42"/>
      <c r="T3" s="42"/>
      <c r="U3" s="42"/>
      <c r="V3" s="20"/>
      <c r="W3" s="20"/>
      <c r="X3" s="38"/>
      <c r="Y3" s="38"/>
    </row>
    <row r="4" spans="1:25" s="43" customFormat="1" ht="25.5">
      <c r="A4" s="57">
        <v>1</v>
      </c>
      <c r="B4" s="58" t="s">
        <v>126</v>
      </c>
      <c r="C4" s="42"/>
      <c r="D4" s="42"/>
      <c r="E4" s="42"/>
      <c r="F4" s="42"/>
      <c r="G4" s="42"/>
      <c r="H4" s="42"/>
      <c r="I4" s="42"/>
      <c r="J4" s="42"/>
      <c r="K4" s="42"/>
      <c r="L4" s="42"/>
      <c r="M4" s="42"/>
      <c r="N4" s="42"/>
      <c r="O4" s="42"/>
      <c r="P4" s="42"/>
      <c r="Q4" s="42"/>
      <c r="R4" s="42"/>
      <c r="S4" s="42"/>
      <c r="T4" s="42"/>
      <c r="U4" s="42"/>
      <c r="V4" s="20"/>
      <c r="W4" s="20"/>
      <c r="X4" s="38"/>
      <c r="Y4" s="38"/>
    </row>
    <row r="5" spans="1:25" s="43" customFormat="1" ht="15">
      <c r="A5" s="57">
        <v>2</v>
      </c>
      <c r="B5" s="58" t="s">
        <v>125</v>
      </c>
      <c r="C5" s="42"/>
      <c r="D5" s="42"/>
      <c r="E5" s="42"/>
      <c r="F5" s="42"/>
      <c r="G5" s="42"/>
      <c r="H5" s="42"/>
      <c r="I5" s="42"/>
      <c r="J5" s="42"/>
      <c r="K5" s="42"/>
      <c r="L5" s="42"/>
      <c r="M5" s="42"/>
      <c r="N5" s="42"/>
      <c r="O5" s="42"/>
      <c r="P5" s="42"/>
      <c r="Q5" s="42"/>
      <c r="R5" s="42"/>
      <c r="S5" s="42"/>
      <c r="T5" s="42"/>
      <c r="U5" s="42"/>
      <c r="V5" s="20"/>
      <c r="W5" s="20"/>
      <c r="X5" s="38"/>
      <c r="Y5" s="38"/>
    </row>
    <row r="6" spans="1:25" s="43" customFormat="1" ht="25.5">
      <c r="A6" s="57">
        <v>3</v>
      </c>
      <c r="B6" s="58" t="s">
        <v>127</v>
      </c>
      <c r="C6" s="42"/>
      <c r="D6" s="42"/>
      <c r="E6" s="42"/>
      <c r="F6" s="42"/>
      <c r="G6" s="42"/>
      <c r="H6" s="42"/>
      <c r="I6" s="42"/>
      <c r="J6" s="42"/>
      <c r="K6" s="42"/>
      <c r="L6" s="42"/>
      <c r="M6" s="42"/>
      <c r="N6" s="42"/>
      <c r="O6" s="42"/>
      <c r="P6" s="42"/>
      <c r="Q6" s="42"/>
      <c r="R6" s="42"/>
      <c r="S6" s="42"/>
      <c r="T6" s="42"/>
      <c r="U6" s="42"/>
      <c r="V6" s="20"/>
      <c r="W6" s="20"/>
      <c r="X6" s="38"/>
      <c r="Y6" s="38"/>
    </row>
    <row r="7" spans="1:25" s="43" customFormat="1" ht="25.5">
      <c r="A7" s="57">
        <v>4</v>
      </c>
      <c r="B7" s="58" t="s">
        <v>128</v>
      </c>
      <c r="C7" s="42"/>
      <c r="D7" s="42"/>
      <c r="E7" s="42"/>
      <c r="F7" s="42"/>
      <c r="G7" s="42"/>
      <c r="H7" s="42"/>
      <c r="I7" s="42"/>
      <c r="J7" s="42"/>
      <c r="K7" s="42"/>
      <c r="L7" s="42"/>
      <c r="M7" s="42"/>
      <c r="N7" s="42"/>
      <c r="O7" s="42"/>
      <c r="P7" s="42"/>
      <c r="Q7" s="42"/>
      <c r="R7" s="42"/>
      <c r="S7" s="42"/>
      <c r="T7" s="42"/>
      <c r="U7" s="42"/>
      <c r="V7" s="20"/>
      <c r="W7" s="20"/>
      <c r="X7" s="38"/>
      <c r="Y7" s="38"/>
    </row>
    <row r="8" spans="1:25" s="43" customFormat="1" ht="25.5">
      <c r="A8" s="57">
        <v>5</v>
      </c>
      <c r="B8" s="58" t="s">
        <v>156</v>
      </c>
      <c r="C8" s="42"/>
      <c r="D8" s="42"/>
      <c r="E8" s="42"/>
      <c r="F8" s="42"/>
      <c r="G8" s="42"/>
      <c r="H8" s="42"/>
      <c r="I8" s="42"/>
      <c r="J8" s="42"/>
      <c r="K8" s="42"/>
      <c r="L8" s="42"/>
      <c r="M8" s="42"/>
      <c r="N8" s="42"/>
      <c r="O8" s="42"/>
      <c r="P8" s="42"/>
      <c r="Q8" s="42"/>
      <c r="R8" s="42"/>
      <c r="S8" s="42"/>
      <c r="T8" s="42"/>
      <c r="U8" s="42"/>
      <c r="V8" s="20"/>
      <c r="W8" s="20"/>
      <c r="X8" s="38"/>
      <c r="Y8" s="38"/>
    </row>
    <row r="9" spans="1:25" s="43" customFormat="1" ht="15">
      <c r="A9" s="63"/>
      <c r="B9" s="64"/>
      <c r="C9" s="42"/>
      <c r="D9" s="42"/>
      <c r="E9" s="42"/>
      <c r="F9" s="42"/>
      <c r="G9" s="42"/>
      <c r="H9" s="42"/>
      <c r="I9" s="42"/>
      <c r="J9" s="42"/>
      <c r="K9" s="42"/>
      <c r="L9" s="42"/>
      <c r="M9" s="42"/>
      <c r="N9" s="42"/>
      <c r="O9" s="42"/>
      <c r="P9" s="42"/>
      <c r="Q9" s="42"/>
      <c r="R9" s="42"/>
      <c r="S9" s="42"/>
      <c r="T9" s="42"/>
      <c r="U9" s="42"/>
      <c r="V9" s="20"/>
      <c r="W9" s="20"/>
      <c r="X9" s="38"/>
      <c r="Y9" s="38"/>
    </row>
    <row r="10" spans="1:25" s="43" customFormat="1" ht="15">
      <c r="A10" s="257" t="s">
        <v>184</v>
      </c>
      <c r="B10" s="258"/>
      <c r="C10" s="42"/>
      <c r="D10" s="42"/>
      <c r="E10" s="42"/>
      <c r="F10" s="42"/>
      <c r="G10" s="42"/>
      <c r="H10" s="42"/>
      <c r="I10" s="42"/>
      <c r="J10" s="42"/>
      <c r="K10" s="42"/>
      <c r="L10" s="42"/>
      <c r="M10" s="42"/>
      <c r="N10" s="42"/>
      <c r="O10" s="42"/>
      <c r="P10" s="42"/>
      <c r="Q10" s="42"/>
      <c r="R10" s="42"/>
      <c r="S10" s="42"/>
      <c r="T10" s="42"/>
      <c r="U10" s="42"/>
      <c r="V10" s="20"/>
      <c r="W10" s="20"/>
      <c r="X10" s="38"/>
      <c r="Y10" s="38"/>
    </row>
    <row r="11" spans="1:25" s="43" customFormat="1" ht="15">
      <c r="A11" s="57">
        <v>1</v>
      </c>
      <c r="B11" s="58" t="s">
        <v>130</v>
      </c>
      <c r="C11" s="42"/>
      <c r="D11" s="42"/>
      <c r="E11" s="42"/>
      <c r="F11" s="42"/>
      <c r="G11" s="42"/>
      <c r="H11" s="42"/>
      <c r="I11" s="42"/>
      <c r="J11" s="42"/>
      <c r="K11" s="42"/>
      <c r="L11" s="42"/>
      <c r="M11" s="42"/>
      <c r="N11" s="42"/>
      <c r="O11" s="42"/>
      <c r="P11" s="42"/>
      <c r="Q11" s="42"/>
      <c r="R11" s="42"/>
      <c r="S11" s="42"/>
      <c r="T11" s="42"/>
      <c r="U11" s="42"/>
      <c r="V11" s="20"/>
      <c r="W11" s="20"/>
      <c r="X11" s="38"/>
      <c r="Y11" s="38"/>
    </row>
    <row r="12" spans="1:25" s="43" customFormat="1" ht="15">
      <c r="A12" s="65"/>
      <c r="B12" s="61"/>
      <c r="C12" s="42"/>
      <c r="D12" s="42"/>
      <c r="E12" s="42"/>
      <c r="F12" s="42"/>
      <c r="G12" s="42"/>
      <c r="H12" s="42"/>
      <c r="I12" s="42"/>
      <c r="J12" s="42"/>
      <c r="K12" s="42"/>
      <c r="L12" s="42"/>
      <c r="M12" s="42"/>
      <c r="N12" s="42"/>
      <c r="O12" s="42"/>
      <c r="P12" s="42"/>
      <c r="Q12" s="42"/>
      <c r="R12" s="42"/>
      <c r="S12" s="42"/>
      <c r="T12" s="42"/>
      <c r="U12" s="42"/>
      <c r="V12" s="20"/>
      <c r="W12" s="20"/>
      <c r="X12" s="38"/>
      <c r="Y12" s="38"/>
    </row>
    <row r="13" spans="1:25" s="43" customFormat="1" ht="15">
      <c r="A13" s="257" t="s">
        <v>185</v>
      </c>
      <c r="B13" s="258"/>
      <c r="C13" s="42"/>
      <c r="D13" s="42"/>
      <c r="E13" s="42"/>
      <c r="F13" s="42"/>
      <c r="G13" s="42"/>
      <c r="H13" s="42"/>
      <c r="I13" s="42"/>
      <c r="J13" s="42"/>
      <c r="K13" s="42"/>
      <c r="L13" s="42"/>
      <c r="M13" s="42"/>
      <c r="N13" s="42"/>
      <c r="O13" s="42"/>
      <c r="P13" s="42"/>
      <c r="Q13" s="42"/>
      <c r="R13" s="42"/>
      <c r="S13" s="42"/>
      <c r="T13" s="42"/>
      <c r="U13" s="42"/>
      <c r="V13" s="20"/>
      <c r="W13" s="20"/>
      <c r="X13" s="38"/>
      <c r="Y13" s="38"/>
    </row>
    <row r="14" spans="1:25" s="43" customFormat="1" ht="15">
      <c r="A14" s="57">
        <v>1</v>
      </c>
      <c r="B14" s="58" t="s">
        <v>131</v>
      </c>
      <c r="C14" s="42"/>
      <c r="D14" s="42"/>
      <c r="E14" s="42"/>
      <c r="F14" s="42"/>
      <c r="G14" s="42"/>
      <c r="H14" s="42"/>
      <c r="I14" s="42"/>
      <c r="J14" s="42"/>
      <c r="K14" s="42"/>
      <c r="L14" s="42"/>
      <c r="M14" s="42"/>
      <c r="N14" s="42"/>
      <c r="O14" s="42"/>
      <c r="P14" s="42"/>
      <c r="Q14" s="42"/>
      <c r="R14" s="42"/>
      <c r="S14" s="42"/>
      <c r="T14" s="42"/>
      <c r="U14" s="42"/>
      <c r="V14" s="20"/>
      <c r="W14" s="20"/>
      <c r="X14" s="38"/>
      <c r="Y14" s="38"/>
    </row>
    <row r="15" spans="1:25" s="43" customFormat="1" ht="15">
      <c r="A15" s="65"/>
      <c r="B15" s="61"/>
      <c r="C15" s="42"/>
      <c r="D15" s="42"/>
      <c r="E15" s="42"/>
      <c r="F15" s="42"/>
      <c r="G15" s="42"/>
      <c r="H15" s="42"/>
      <c r="I15" s="42"/>
      <c r="J15" s="42"/>
      <c r="K15" s="42"/>
      <c r="L15" s="42"/>
      <c r="M15" s="42"/>
      <c r="N15" s="42"/>
      <c r="O15" s="42"/>
      <c r="P15" s="42"/>
      <c r="Q15" s="42"/>
      <c r="R15" s="42"/>
      <c r="S15" s="42"/>
      <c r="T15" s="42"/>
      <c r="U15" s="42"/>
      <c r="V15" s="20"/>
      <c r="W15" s="20"/>
      <c r="X15" s="38"/>
      <c r="Y15" s="38"/>
    </row>
    <row r="16" spans="1:25" s="43" customFormat="1" ht="15">
      <c r="A16" s="257" t="s">
        <v>132</v>
      </c>
      <c r="B16" s="258"/>
      <c r="C16" s="42"/>
      <c r="D16" s="42"/>
      <c r="E16" s="42"/>
      <c r="F16" s="42"/>
      <c r="G16" s="42"/>
      <c r="H16" s="42"/>
      <c r="I16" s="42"/>
      <c r="J16" s="42"/>
      <c r="K16" s="42"/>
      <c r="L16" s="42"/>
      <c r="M16" s="42"/>
      <c r="N16" s="42"/>
      <c r="O16" s="42"/>
      <c r="P16" s="42"/>
      <c r="Q16" s="42"/>
      <c r="R16" s="42"/>
      <c r="S16" s="42"/>
      <c r="T16" s="42"/>
      <c r="U16" s="42"/>
      <c r="V16" s="20"/>
      <c r="W16" s="20"/>
      <c r="X16" s="38"/>
      <c r="Y16" s="38"/>
    </row>
    <row r="17" spans="1:25" s="43" customFormat="1" ht="15">
      <c r="A17" s="57">
        <v>1</v>
      </c>
      <c r="B17" s="58" t="s">
        <v>133</v>
      </c>
      <c r="C17" s="42"/>
      <c r="D17" s="42"/>
      <c r="E17" s="42"/>
      <c r="F17" s="42"/>
      <c r="G17" s="42"/>
      <c r="H17" s="42"/>
      <c r="I17" s="42"/>
      <c r="J17" s="42"/>
      <c r="K17" s="42"/>
      <c r="L17" s="42"/>
      <c r="M17" s="42"/>
      <c r="N17" s="42"/>
      <c r="O17" s="42"/>
      <c r="P17" s="42"/>
      <c r="Q17" s="42"/>
      <c r="R17" s="42"/>
      <c r="S17" s="42"/>
      <c r="T17" s="42"/>
      <c r="U17" s="42"/>
      <c r="V17" s="20"/>
      <c r="W17" s="20"/>
      <c r="X17" s="38"/>
      <c r="Y17" s="38"/>
    </row>
    <row r="18" spans="1:25" s="43" customFormat="1" ht="25.5">
      <c r="A18" s="57">
        <v>2</v>
      </c>
      <c r="B18" s="58" t="s">
        <v>191</v>
      </c>
      <c r="C18" s="42"/>
      <c r="D18" s="42"/>
      <c r="E18" s="42"/>
      <c r="F18" s="42"/>
      <c r="G18" s="42"/>
      <c r="H18" s="42"/>
      <c r="I18" s="42"/>
      <c r="J18" s="42"/>
      <c r="K18" s="42"/>
      <c r="L18" s="42"/>
      <c r="M18" s="42"/>
      <c r="N18" s="42"/>
      <c r="O18" s="42"/>
      <c r="P18" s="42"/>
      <c r="Q18" s="42"/>
      <c r="R18" s="42"/>
      <c r="S18" s="42"/>
      <c r="T18" s="42"/>
      <c r="U18" s="42"/>
      <c r="V18" s="20"/>
      <c r="W18" s="20"/>
      <c r="X18" s="38"/>
      <c r="Y18" s="38"/>
    </row>
    <row r="19" spans="1:25" s="43" customFormat="1" ht="25.5">
      <c r="A19" s="57">
        <v>3</v>
      </c>
      <c r="B19" s="58" t="s">
        <v>134</v>
      </c>
      <c r="C19" s="42"/>
      <c r="D19" s="42"/>
      <c r="E19" s="42"/>
      <c r="F19" s="42"/>
      <c r="G19" s="42"/>
      <c r="H19" s="42"/>
      <c r="I19" s="42"/>
      <c r="J19" s="42"/>
      <c r="K19" s="42"/>
      <c r="L19" s="42"/>
      <c r="M19" s="42"/>
      <c r="N19" s="42"/>
      <c r="O19" s="42"/>
      <c r="P19" s="42"/>
      <c r="Q19" s="42"/>
      <c r="R19" s="42"/>
      <c r="S19" s="42"/>
      <c r="T19" s="42"/>
      <c r="U19" s="42"/>
      <c r="V19" s="20"/>
      <c r="W19" s="20"/>
      <c r="X19" s="38"/>
      <c r="Y19" s="38"/>
    </row>
    <row r="20" spans="1:25" s="43" customFormat="1" ht="15">
      <c r="A20" s="65"/>
      <c r="B20" s="61"/>
      <c r="C20" s="42"/>
      <c r="D20" s="42"/>
      <c r="E20" s="42"/>
      <c r="F20" s="42"/>
      <c r="G20" s="42"/>
      <c r="H20" s="42"/>
      <c r="I20" s="42"/>
      <c r="J20" s="42"/>
      <c r="K20" s="42"/>
      <c r="L20" s="42"/>
      <c r="M20" s="42"/>
      <c r="N20" s="42"/>
      <c r="O20" s="42"/>
      <c r="P20" s="42"/>
      <c r="Q20" s="42"/>
      <c r="R20" s="42"/>
      <c r="S20" s="42"/>
      <c r="T20" s="42"/>
      <c r="U20" s="42"/>
      <c r="V20" s="20"/>
      <c r="W20" s="20"/>
      <c r="X20" s="38"/>
      <c r="Y20" s="38"/>
    </row>
    <row r="21" spans="1:25" s="43" customFormat="1" ht="15">
      <c r="A21" s="257" t="s">
        <v>143</v>
      </c>
      <c r="B21" s="258"/>
      <c r="C21" s="42"/>
      <c r="D21" s="42"/>
      <c r="E21" s="42"/>
      <c r="F21" s="42"/>
      <c r="G21" s="42"/>
      <c r="H21" s="42"/>
      <c r="I21" s="42"/>
      <c r="J21" s="42"/>
      <c r="K21" s="42"/>
      <c r="L21" s="42"/>
      <c r="M21" s="42"/>
      <c r="N21" s="42"/>
      <c r="O21" s="42"/>
      <c r="P21" s="42"/>
      <c r="Q21" s="42"/>
      <c r="R21" s="42"/>
      <c r="S21" s="42"/>
      <c r="T21" s="42"/>
      <c r="U21" s="42"/>
      <c r="V21" s="20"/>
      <c r="W21" s="20"/>
      <c r="X21" s="38"/>
      <c r="Y21" s="38"/>
    </row>
    <row r="22" spans="1:25" s="43" customFormat="1" ht="15">
      <c r="A22" s="57">
        <v>1</v>
      </c>
      <c r="B22" s="58" t="s">
        <v>135</v>
      </c>
      <c r="C22" s="42"/>
      <c r="D22" s="42"/>
      <c r="E22" s="42"/>
      <c r="F22" s="42"/>
      <c r="G22" s="42"/>
      <c r="H22" s="42"/>
      <c r="I22" s="42"/>
      <c r="J22" s="42"/>
      <c r="K22" s="42"/>
      <c r="L22" s="42"/>
      <c r="M22" s="42"/>
      <c r="N22" s="42"/>
      <c r="O22" s="42"/>
      <c r="P22" s="42"/>
      <c r="Q22" s="42"/>
      <c r="R22" s="42"/>
      <c r="S22" s="42"/>
      <c r="T22" s="42"/>
      <c r="U22" s="42"/>
      <c r="V22" s="20"/>
      <c r="W22" s="20"/>
      <c r="X22" s="38"/>
      <c r="Y22" s="38"/>
    </row>
    <row r="23" spans="1:25" s="43" customFormat="1" ht="15">
      <c r="A23" s="57">
        <v>2</v>
      </c>
      <c r="B23" s="58" t="s">
        <v>136</v>
      </c>
      <c r="C23" s="42"/>
      <c r="D23" s="42"/>
      <c r="E23" s="42"/>
      <c r="F23" s="42"/>
      <c r="G23" s="42"/>
      <c r="H23" s="42"/>
      <c r="I23" s="42"/>
      <c r="J23" s="42"/>
      <c r="K23" s="42"/>
      <c r="L23" s="42"/>
      <c r="M23" s="42"/>
      <c r="N23" s="42"/>
      <c r="O23" s="42"/>
      <c r="P23" s="42"/>
      <c r="Q23" s="42"/>
      <c r="R23" s="42"/>
      <c r="S23" s="42"/>
      <c r="T23" s="42"/>
      <c r="U23" s="42"/>
      <c r="V23" s="20"/>
      <c r="W23" s="20"/>
      <c r="X23" s="38"/>
      <c r="Y23" s="38"/>
    </row>
    <row r="24" spans="1:25" s="43" customFormat="1" ht="25.5">
      <c r="A24" s="57">
        <v>3</v>
      </c>
      <c r="B24" s="58" t="s">
        <v>137</v>
      </c>
      <c r="C24" s="42"/>
      <c r="D24" s="42"/>
      <c r="E24" s="42"/>
      <c r="F24" s="42"/>
      <c r="G24" s="42"/>
      <c r="H24" s="42"/>
      <c r="I24" s="42"/>
      <c r="J24" s="42"/>
      <c r="K24" s="42"/>
      <c r="L24" s="42"/>
      <c r="M24" s="42"/>
      <c r="N24" s="42"/>
      <c r="O24" s="42"/>
      <c r="P24" s="42"/>
      <c r="Q24" s="42"/>
      <c r="R24" s="42"/>
      <c r="S24" s="42"/>
      <c r="T24" s="42"/>
      <c r="U24" s="42"/>
      <c r="V24" s="20"/>
      <c r="W24" s="20"/>
      <c r="X24" s="38"/>
      <c r="Y24" s="38"/>
    </row>
    <row r="25" spans="1:25" s="43" customFormat="1" ht="15">
      <c r="A25" s="57">
        <v>4</v>
      </c>
      <c r="B25" s="58" t="s">
        <v>171</v>
      </c>
      <c r="C25" s="42"/>
      <c r="D25" s="42"/>
      <c r="E25" s="42"/>
      <c r="F25" s="42"/>
      <c r="G25" s="42"/>
      <c r="H25" s="42"/>
      <c r="I25" s="42"/>
      <c r="J25" s="42"/>
      <c r="K25" s="42"/>
      <c r="L25" s="42"/>
      <c r="M25" s="42"/>
      <c r="N25" s="42"/>
      <c r="O25" s="42"/>
      <c r="P25" s="42"/>
      <c r="Q25" s="42"/>
      <c r="R25" s="42"/>
      <c r="S25" s="42"/>
      <c r="T25" s="42"/>
      <c r="U25" s="42"/>
      <c r="V25" s="20"/>
      <c r="W25" s="20"/>
      <c r="X25" s="38"/>
      <c r="Y25" s="38"/>
    </row>
    <row r="26" spans="1:25" s="43" customFormat="1" ht="15">
      <c r="A26" s="63"/>
      <c r="B26" s="64"/>
      <c r="C26" s="42"/>
      <c r="D26" s="42"/>
      <c r="E26" s="42"/>
      <c r="F26" s="42"/>
      <c r="G26" s="42"/>
      <c r="H26" s="42"/>
      <c r="I26" s="42"/>
      <c r="J26" s="42"/>
      <c r="K26" s="42"/>
      <c r="L26" s="42"/>
      <c r="M26" s="42"/>
      <c r="N26" s="42"/>
      <c r="O26" s="42"/>
      <c r="P26" s="42"/>
      <c r="Q26" s="42"/>
      <c r="R26" s="42"/>
      <c r="S26" s="42"/>
      <c r="T26" s="42"/>
      <c r="U26" s="42"/>
      <c r="V26" s="20"/>
      <c r="W26" s="20"/>
      <c r="X26" s="38"/>
      <c r="Y26" s="38"/>
    </row>
    <row r="27" spans="1:25" s="43" customFormat="1" ht="15">
      <c r="A27" s="257" t="s">
        <v>145</v>
      </c>
      <c r="B27" s="258"/>
      <c r="C27" s="42"/>
      <c r="D27" s="42"/>
      <c r="E27" s="42"/>
      <c r="F27" s="42"/>
      <c r="G27" s="42"/>
      <c r="H27" s="42"/>
      <c r="I27" s="42"/>
      <c r="J27" s="42"/>
      <c r="K27" s="42"/>
      <c r="L27" s="42"/>
      <c r="M27" s="42"/>
      <c r="N27" s="42"/>
      <c r="O27" s="42"/>
      <c r="P27" s="42"/>
      <c r="Q27" s="42"/>
      <c r="R27" s="42"/>
      <c r="S27" s="42"/>
      <c r="T27" s="42"/>
      <c r="U27" s="42"/>
      <c r="V27" s="20"/>
      <c r="W27" s="20"/>
      <c r="X27" s="38"/>
      <c r="Y27" s="38"/>
    </row>
    <row r="28" spans="1:25" s="43" customFormat="1" ht="25.5">
      <c r="A28" s="57">
        <v>1</v>
      </c>
      <c r="B28" s="58" t="s">
        <v>146</v>
      </c>
      <c r="C28" s="42"/>
      <c r="D28" s="42"/>
      <c r="E28" s="42"/>
      <c r="F28" s="42"/>
      <c r="G28" s="42"/>
      <c r="H28" s="42"/>
      <c r="I28" s="42"/>
      <c r="J28" s="42"/>
      <c r="K28" s="42"/>
      <c r="L28" s="42"/>
      <c r="M28" s="42"/>
      <c r="N28" s="42"/>
      <c r="O28" s="42"/>
      <c r="P28" s="42"/>
      <c r="Q28" s="42"/>
      <c r="R28" s="42"/>
      <c r="S28" s="42"/>
      <c r="T28" s="42"/>
      <c r="U28" s="42"/>
      <c r="V28" s="20"/>
      <c r="W28" s="20"/>
      <c r="X28" s="38"/>
      <c r="Y28" s="38"/>
    </row>
    <row r="29" spans="1:25" s="43" customFormat="1" ht="25.5">
      <c r="A29" s="57">
        <v>2</v>
      </c>
      <c r="B29" s="58" t="s">
        <v>137</v>
      </c>
      <c r="C29" s="42"/>
      <c r="D29" s="42"/>
      <c r="E29" s="42"/>
      <c r="F29" s="42"/>
      <c r="G29" s="42"/>
      <c r="H29" s="42"/>
      <c r="I29" s="42"/>
      <c r="J29" s="42"/>
      <c r="K29" s="42"/>
      <c r="L29" s="42"/>
      <c r="M29" s="42"/>
      <c r="N29" s="42"/>
      <c r="O29" s="42"/>
      <c r="P29" s="42"/>
      <c r="Q29" s="42"/>
      <c r="R29" s="42"/>
      <c r="S29" s="42"/>
      <c r="T29" s="42"/>
      <c r="U29" s="42"/>
      <c r="V29" s="20"/>
      <c r="W29" s="20"/>
      <c r="X29" s="38"/>
      <c r="Y29" s="38"/>
    </row>
    <row r="30" spans="1:25" s="43" customFormat="1" ht="15">
      <c r="A30" s="65"/>
      <c r="B30" s="61"/>
      <c r="C30" s="42"/>
      <c r="D30" s="42"/>
      <c r="E30" s="42"/>
      <c r="F30" s="42"/>
      <c r="G30" s="42"/>
      <c r="H30" s="42"/>
      <c r="I30" s="42"/>
      <c r="J30" s="42"/>
      <c r="K30" s="42"/>
      <c r="L30" s="42"/>
      <c r="M30" s="42"/>
      <c r="N30" s="42"/>
      <c r="O30" s="42"/>
      <c r="P30" s="42"/>
      <c r="Q30" s="42"/>
      <c r="R30" s="42"/>
      <c r="S30" s="42"/>
      <c r="T30" s="42"/>
      <c r="U30" s="42"/>
      <c r="V30" s="20"/>
      <c r="W30" s="20"/>
      <c r="X30" s="38"/>
      <c r="Y30" s="38"/>
    </row>
    <row r="31" spans="1:25" s="35" customFormat="1" ht="15" customHeight="1">
      <c r="A31" s="36"/>
      <c r="B31" s="36"/>
      <c r="C31" s="36"/>
      <c r="D31" s="36"/>
      <c r="E31" s="36"/>
      <c r="F31" s="36"/>
      <c r="G31" s="36"/>
      <c r="H31" s="36"/>
      <c r="I31" s="36"/>
      <c r="J31" s="36"/>
      <c r="K31" s="37"/>
      <c r="L31" s="22"/>
      <c r="M31" s="22"/>
      <c r="N31" s="22"/>
      <c r="O31" s="22"/>
      <c r="P31" s="22"/>
      <c r="Q31" s="22"/>
      <c r="R31" s="22"/>
      <c r="S31" s="22"/>
      <c r="T31" s="22"/>
      <c r="U31" s="22"/>
      <c r="V31" s="22"/>
      <c r="W31" s="22"/>
      <c r="X31" s="34"/>
      <c r="Y31" s="34"/>
    </row>
    <row r="32" spans="1:25" s="35" customFormat="1" ht="15" customHeight="1">
      <c r="A32" s="36"/>
      <c r="B32" s="36"/>
      <c r="C32" s="36"/>
      <c r="D32" s="36"/>
      <c r="E32" s="36"/>
      <c r="F32" s="36"/>
      <c r="G32" s="36"/>
      <c r="H32" s="36"/>
      <c r="I32" s="36"/>
      <c r="J32" s="36"/>
      <c r="K32" s="37"/>
      <c r="L32" s="22"/>
      <c r="M32" s="22"/>
      <c r="N32" s="22"/>
      <c r="O32" s="22"/>
      <c r="P32" s="22"/>
      <c r="Q32" s="22"/>
      <c r="R32" s="22"/>
      <c r="S32" s="22"/>
      <c r="T32" s="22"/>
      <c r="U32" s="22"/>
      <c r="V32" s="22"/>
      <c r="W32" s="22"/>
      <c r="X32" s="34"/>
      <c r="Y32" s="34"/>
    </row>
    <row r="33" spans="1:25" s="35" customFormat="1" ht="15" customHeight="1">
      <c r="A33" s="36"/>
      <c r="B33" s="36"/>
      <c r="C33" s="36"/>
      <c r="D33" s="36"/>
      <c r="E33" s="36"/>
      <c r="F33" s="36"/>
      <c r="G33" s="36"/>
      <c r="H33" s="36"/>
      <c r="I33" s="36"/>
      <c r="J33" s="36"/>
      <c r="K33" s="38"/>
      <c r="L33" s="34"/>
      <c r="M33" s="34"/>
      <c r="N33" s="34"/>
      <c r="O33" s="34"/>
      <c r="P33" s="34"/>
      <c r="Q33" s="34"/>
      <c r="R33" s="34"/>
      <c r="S33" s="34"/>
      <c r="T33" s="34"/>
      <c r="U33" s="34"/>
      <c r="V33" s="34"/>
      <c r="W33" s="34"/>
      <c r="X33" s="34"/>
      <c r="Y33" s="34"/>
    </row>
    <row r="34" spans="1:25" s="35" customFormat="1" ht="15" customHeight="1">
      <c r="A34" s="36"/>
      <c r="B34" s="36"/>
      <c r="C34" s="36"/>
      <c r="D34" s="36"/>
      <c r="E34" s="36"/>
      <c r="F34" s="36"/>
      <c r="G34" s="36"/>
      <c r="H34" s="36"/>
      <c r="I34" s="36"/>
      <c r="J34" s="36"/>
      <c r="K34" s="38"/>
      <c r="L34" s="34"/>
      <c r="M34" s="34"/>
      <c r="N34" s="34"/>
      <c r="O34" s="34"/>
      <c r="P34" s="34"/>
      <c r="Q34" s="34"/>
      <c r="R34" s="34"/>
      <c r="S34" s="34"/>
      <c r="T34" s="34"/>
      <c r="U34" s="34"/>
      <c r="V34" s="34"/>
      <c r="W34" s="34"/>
      <c r="X34" s="34"/>
      <c r="Y34" s="34"/>
    </row>
    <row r="35" spans="1:25" s="35" customFormat="1" ht="15" customHeight="1">
      <c r="A35" s="36"/>
      <c r="B35" s="36"/>
      <c r="C35" s="36"/>
      <c r="D35" s="36"/>
      <c r="E35" s="36"/>
      <c r="F35" s="36"/>
      <c r="G35" s="36"/>
      <c r="H35" s="36"/>
      <c r="I35" s="36"/>
      <c r="J35" s="36"/>
      <c r="K35" s="38"/>
      <c r="L35" s="34"/>
      <c r="M35" s="34"/>
      <c r="N35" s="34"/>
      <c r="O35" s="34"/>
      <c r="P35" s="34"/>
      <c r="Q35" s="34"/>
      <c r="R35" s="34"/>
      <c r="S35" s="34"/>
      <c r="T35" s="34"/>
      <c r="U35" s="34"/>
      <c r="V35" s="34"/>
      <c r="W35" s="34"/>
      <c r="X35" s="34"/>
      <c r="Y35" s="34"/>
    </row>
    <row r="36" spans="1:25" s="35" customFormat="1" ht="15" customHeight="1">
      <c r="A36" s="36"/>
      <c r="B36" s="36"/>
      <c r="C36" s="36"/>
      <c r="D36" s="36"/>
      <c r="E36" s="36"/>
      <c r="F36" s="36"/>
      <c r="G36" s="36"/>
      <c r="H36" s="36"/>
      <c r="I36" s="36"/>
      <c r="J36" s="36"/>
      <c r="K36" s="38"/>
      <c r="L36" s="34"/>
      <c r="M36" s="34"/>
      <c r="N36" s="34"/>
      <c r="O36" s="34"/>
      <c r="P36" s="34"/>
      <c r="Q36" s="34"/>
      <c r="R36" s="34"/>
      <c r="S36" s="34"/>
      <c r="T36" s="34"/>
      <c r="U36" s="34"/>
      <c r="V36" s="34"/>
      <c r="W36" s="34"/>
      <c r="X36" s="34"/>
      <c r="Y36" s="34"/>
    </row>
    <row r="37" spans="1:25" s="35" customFormat="1" ht="15" customHeight="1">
      <c r="A37" s="38"/>
      <c r="B37" s="38"/>
      <c r="C37" s="38"/>
      <c r="D37" s="38"/>
      <c r="E37" s="38"/>
      <c r="F37" s="38"/>
      <c r="G37" s="38"/>
      <c r="H37" s="38"/>
      <c r="I37" s="38"/>
      <c r="J37" s="38"/>
      <c r="K37" s="38"/>
      <c r="L37" s="34"/>
      <c r="M37" s="34"/>
      <c r="N37" s="34"/>
      <c r="O37" s="34"/>
      <c r="P37" s="34"/>
      <c r="Q37" s="34"/>
      <c r="R37" s="34"/>
      <c r="S37" s="34"/>
      <c r="T37" s="34"/>
      <c r="U37" s="34"/>
      <c r="V37" s="34"/>
      <c r="W37" s="34"/>
      <c r="X37" s="34"/>
      <c r="Y37" s="34"/>
    </row>
    <row r="38" spans="1:25" s="35" customFormat="1" ht="15" customHeight="1">
      <c r="A38" s="38"/>
      <c r="B38" s="38"/>
      <c r="C38" s="38"/>
      <c r="D38" s="38"/>
      <c r="E38" s="38"/>
      <c r="F38" s="38"/>
      <c r="G38" s="38"/>
      <c r="H38" s="38"/>
      <c r="I38" s="38"/>
      <c r="J38" s="38"/>
      <c r="K38" s="38"/>
      <c r="L38" s="34"/>
      <c r="M38" s="34"/>
      <c r="N38" s="34"/>
      <c r="O38" s="34"/>
      <c r="P38" s="34"/>
      <c r="Q38" s="34"/>
      <c r="R38" s="34"/>
      <c r="S38" s="34"/>
      <c r="T38" s="34"/>
      <c r="U38" s="34"/>
      <c r="V38" s="34"/>
      <c r="W38" s="34"/>
      <c r="X38" s="34"/>
      <c r="Y38" s="34"/>
    </row>
    <row r="39" spans="1:25" s="35" customFormat="1" ht="15" customHeight="1">
      <c r="A39" s="38"/>
      <c r="B39" s="38"/>
      <c r="C39" s="38"/>
      <c r="D39" s="38"/>
      <c r="E39" s="38"/>
      <c r="F39" s="38"/>
      <c r="G39" s="38"/>
      <c r="H39" s="38"/>
      <c r="I39" s="38"/>
      <c r="J39" s="38"/>
      <c r="K39" s="38"/>
      <c r="L39" s="34"/>
      <c r="M39" s="34"/>
      <c r="N39" s="34"/>
      <c r="O39" s="34"/>
      <c r="P39" s="34"/>
      <c r="Q39" s="34"/>
      <c r="R39" s="34"/>
      <c r="S39" s="34"/>
      <c r="T39" s="34"/>
      <c r="U39" s="34"/>
      <c r="V39" s="34"/>
      <c r="W39" s="34"/>
      <c r="X39" s="34"/>
      <c r="Y39" s="34"/>
    </row>
    <row r="40" spans="1:25" s="35" customFormat="1" ht="15" customHeight="1">
      <c r="A40" s="38"/>
      <c r="B40" s="38"/>
      <c r="C40" s="38"/>
      <c r="D40" s="38"/>
      <c r="E40" s="38"/>
      <c r="F40" s="38"/>
      <c r="G40" s="38"/>
      <c r="H40" s="38"/>
      <c r="I40" s="38"/>
      <c r="J40" s="38"/>
      <c r="K40" s="38"/>
      <c r="L40" s="34"/>
      <c r="M40" s="34"/>
      <c r="N40" s="34"/>
      <c r="O40" s="34"/>
      <c r="P40" s="34"/>
      <c r="Q40" s="34"/>
      <c r="R40" s="34"/>
      <c r="S40" s="34"/>
      <c r="T40" s="34"/>
      <c r="U40" s="34"/>
      <c r="V40" s="34"/>
      <c r="W40" s="34"/>
      <c r="X40" s="34"/>
      <c r="Y40" s="34"/>
    </row>
    <row r="41" spans="1:25" s="35" customFormat="1" ht="15" customHeight="1">
      <c r="A41" s="38"/>
      <c r="B41" s="38"/>
      <c r="C41" s="38"/>
      <c r="D41" s="38"/>
      <c r="E41" s="38"/>
      <c r="F41" s="38"/>
      <c r="G41" s="38"/>
      <c r="H41" s="38"/>
      <c r="I41" s="38"/>
      <c r="J41" s="38"/>
      <c r="K41" s="38"/>
      <c r="L41" s="34"/>
      <c r="M41" s="34"/>
      <c r="N41" s="34"/>
      <c r="O41" s="34"/>
      <c r="P41" s="34"/>
      <c r="Q41" s="34"/>
      <c r="R41" s="34"/>
      <c r="S41" s="34"/>
      <c r="T41" s="34"/>
      <c r="U41" s="34"/>
      <c r="V41" s="34"/>
      <c r="W41" s="34"/>
      <c r="X41" s="34"/>
      <c r="Y41" s="34"/>
    </row>
    <row r="42" spans="1:25" s="35" customFormat="1" ht="15" customHeight="1">
      <c r="A42" s="38"/>
      <c r="B42" s="38"/>
      <c r="C42" s="38"/>
      <c r="D42" s="38"/>
      <c r="E42" s="38"/>
      <c r="F42" s="38"/>
      <c r="G42" s="38"/>
      <c r="H42" s="38"/>
      <c r="I42" s="38"/>
      <c r="J42" s="38"/>
      <c r="K42" s="38"/>
      <c r="L42" s="34"/>
      <c r="M42" s="34"/>
      <c r="N42" s="34"/>
      <c r="O42" s="34"/>
      <c r="P42" s="34"/>
      <c r="Q42" s="34"/>
      <c r="R42" s="34"/>
      <c r="S42" s="34"/>
      <c r="T42" s="34"/>
      <c r="U42" s="34"/>
      <c r="V42" s="34"/>
      <c r="W42" s="34"/>
      <c r="X42" s="34"/>
      <c r="Y42" s="34"/>
    </row>
    <row r="43" spans="1:25" s="35" customFormat="1" ht="15" customHeight="1">
      <c r="A43" s="38"/>
      <c r="B43" s="38"/>
      <c r="C43" s="38"/>
      <c r="D43" s="38"/>
      <c r="E43" s="38"/>
      <c r="F43" s="38"/>
      <c r="G43" s="38"/>
      <c r="H43" s="38"/>
      <c r="I43" s="38"/>
      <c r="J43" s="38"/>
      <c r="K43" s="38"/>
      <c r="L43" s="34"/>
      <c r="M43" s="34"/>
      <c r="N43" s="34"/>
      <c r="O43" s="34"/>
      <c r="P43" s="34"/>
      <c r="Q43" s="34"/>
      <c r="R43" s="34"/>
      <c r="S43" s="34"/>
      <c r="T43" s="34"/>
      <c r="U43" s="34"/>
      <c r="V43" s="34"/>
      <c r="W43" s="34"/>
      <c r="X43" s="34"/>
      <c r="Y43" s="34"/>
    </row>
    <row r="44" spans="1:25" s="35" customFormat="1">
      <c r="A44" s="38"/>
      <c r="B44" s="38"/>
      <c r="C44" s="38"/>
      <c r="D44" s="38"/>
      <c r="E44" s="38"/>
      <c r="F44" s="38"/>
      <c r="G44" s="38"/>
      <c r="H44" s="38"/>
      <c r="I44" s="38"/>
      <c r="J44" s="38"/>
      <c r="K44" s="38"/>
      <c r="L44" s="34"/>
      <c r="M44" s="34"/>
      <c r="N44" s="34"/>
      <c r="O44" s="34"/>
      <c r="P44" s="34"/>
      <c r="Q44" s="34"/>
      <c r="R44" s="34"/>
      <c r="S44" s="34"/>
      <c r="T44" s="34"/>
      <c r="U44" s="34"/>
      <c r="V44" s="34"/>
      <c r="W44" s="34"/>
      <c r="X44" s="34"/>
      <c r="Y44" s="34"/>
    </row>
    <row r="45" spans="1:25" s="35" customFormat="1">
      <c r="A45" s="38"/>
      <c r="B45" s="38"/>
      <c r="C45" s="38"/>
      <c r="D45" s="38"/>
      <c r="E45" s="38"/>
      <c r="F45" s="38"/>
      <c r="G45" s="38"/>
      <c r="H45" s="38"/>
      <c r="I45" s="38"/>
      <c r="J45" s="38"/>
      <c r="K45" s="38"/>
      <c r="L45" s="34"/>
      <c r="M45" s="34"/>
      <c r="N45" s="34"/>
      <c r="O45" s="34"/>
      <c r="P45" s="34"/>
      <c r="Q45" s="34"/>
      <c r="R45" s="34"/>
      <c r="S45" s="34"/>
      <c r="T45" s="34"/>
      <c r="U45" s="34"/>
      <c r="V45" s="34"/>
      <c r="W45" s="34"/>
      <c r="X45" s="34"/>
      <c r="Y45" s="34"/>
    </row>
    <row r="46" spans="1:25" s="35" customFormat="1">
      <c r="A46" s="34"/>
      <c r="B46" s="34"/>
      <c r="C46" s="34"/>
      <c r="D46" s="34"/>
      <c r="E46" s="34"/>
      <c r="F46" s="34"/>
      <c r="G46" s="34"/>
      <c r="H46" s="34"/>
      <c r="I46" s="34"/>
      <c r="J46" s="34"/>
      <c r="K46" s="34"/>
      <c r="L46" s="34"/>
      <c r="M46" s="34"/>
      <c r="N46" s="34"/>
      <c r="O46" s="34"/>
      <c r="P46" s="34"/>
      <c r="Q46" s="34"/>
      <c r="R46" s="34"/>
      <c r="S46" s="34"/>
      <c r="T46" s="34"/>
      <c r="U46" s="34"/>
      <c r="V46" s="34"/>
      <c r="W46" s="34"/>
      <c r="X46" s="34"/>
      <c r="Y46" s="34"/>
    </row>
    <row r="47" spans="1:25" s="35" customFormat="1">
      <c r="A47" s="34"/>
      <c r="B47" s="34"/>
      <c r="C47" s="34"/>
      <c r="D47" s="34"/>
      <c r="E47" s="34"/>
      <c r="F47" s="34"/>
      <c r="G47" s="34"/>
      <c r="H47" s="34"/>
      <c r="I47" s="34"/>
      <c r="J47" s="34"/>
      <c r="K47" s="34"/>
      <c r="L47" s="34"/>
      <c r="M47" s="34"/>
      <c r="N47" s="34"/>
      <c r="O47" s="34"/>
      <c r="P47" s="34"/>
      <c r="Q47" s="34"/>
      <c r="R47" s="34"/>
      <c r="S47" s="34"/>
      <c r="T47" s="34"/>
      <c r="U47" s="34"/>
      <c r="V47" s="34"/>
      <c r="W47" s="34"/>
      <c r="X47" s="34"/>
      <c r="Y47" s="34"/>
    </row>
    <row r="48" spans="1:25" s="35" customFormat="1">
      <c r="A48" s="34"/>
      <c r="B48" s="34"/>
      <c r="C48" s="34"/>
      <c r="D48" s="34"/>
      <c r="E48" s="34"/>
      <c r="F48" s="34"/>
      <c r="G48" s="34"/>
      <c r="H48" s="34"/>
      <c r="I48" s="34"/>
      <c r="J48" s="34"/>
      <c r="K48" s="34"/>
      <c r="L48" s="34"/>
      <c r="M48" s="34"/>
      <c r="N48" s="34"/>
      <c r="O48" s="34"/>
      <c r="P48" s="34"/>
      <c r="Q48" s="34"/>
      <c r="R48" s="34"/>
      <c r="S48" s="34"/>
      <c r="T48" s="34"/>
      <c r="U48" s="34"/>
      <c r="V48" s="34"/>
      <c r="W48" s="34"/>
      <c r="X48" s="34"/>
      <c r="Y48" s="34"/>
    </row>
    <row r="49" spans="1:25" s="35" customFormat="1">
      <c r="A49" s="34"/>
      <c r="B49" s="34"/>
      <c r="C49" s="34"/>
      <c r="D49" s="34"/>
      <c r="E49" s="34"/>
      <c r="F49" s="34"/>
      <c r="G49" s="34"/>
      <c r="H49" s="34"/>
      <c r="I49" s="34"/>
      <c r="J49" s="34"/>
      <c r="K49" s="34"/>
      <c r="L49" s="34"/>
      <c r="M49" s="34"/>
      <c r="N49" s="34"/>
      <c r="O49" s="34"/>
      <c r="P49" s="34"/>
      <c r="Q49" s="34"/>
      <c r="R49" s="34"/>
      <c r="S49" s="34"/>
      <c r="T49" s="34"/>
      <c r="U49" s="34"/>
      <c r="V49" s="34"/>
      <c r="W49" s="34"/>
      <c r="X49" s="34"/>
      <c r="Y49" s="34"/>
    </row>
    <row r="50" spans="1:25" s="35" customFormat="1">
      <c r="A50" s="34"/>
      <c r="B50" s="34"/>
      <c r="C50" s="34"/>
      <c r="D50" s="34"/>
      <c r="E50" s="34"/>
      <c r="F50" s="34"/>
      <c r="G50" s="34"/>
      <c r="H50" s="34"/>
      <c r="I50" s="34"/>
      <c r="J50" s="34"/>
      <c r="K50" s="34"/>
      <c r="L50" s="34"/>
      <c r="M50" s="34"/>
      <c r="N50" s="34"/>
      <c r="O50" s="34"/>
      <c r="P50" s="34"/>
      <c r="Q50" s="34"/>
      <c r="R50" s="34"/>
      <c r="S50" s="34"/>
      <c r="T50" s="34"/>
      <c r="U50" s="34"/>
      <c r="V50" s="34"/>
      <c r="W50" s="34"/>
      <c r="X50" s="34"/>
      <c r="Y50" s="34"/>
    </row>
    <row r="51" spans="1:25" s="35" customFormat="1">
      <c r="A51" s="34"/>
      <c r="B51" s="34"/>
      <c r="C51" s="34"/>
      <c r="D51" s="34"/>
      <c r="E51" s="34"/>
      <c r="F51" s="34"/>
      <c r="G51" s="34"/>
      <c r="H51" s="34"/>
      <c r="I51" s="34"/>
      <c r="J51" s="34"/>
      <c r="K51" s="34"/>
      <c r="L51" s="34"/>
      <c r="M51" s="34"/>
      <c r="N51" s="34"/>
      <c r="O51" s="34"/>
      <c r="P51" s="34"/>
      <c r="Q51" s="34"/>
      <c r="R51" s="34"/>
      <c r="S51" s="34"/>
      <c r="T51" s="34"/>
      <c r="U51" s="34"/>
      <c r="V51" s="34"/>
      <c r="W51" s="34"/>
      <c r="X51" s="34"/>
      <c r="Y51" s="34"/>
    </row>
    <row r="52" spans="1:25" s="35" customFormat="1">
      <c r="A52" s="34"/>
      <c r="B52" s="34"/>
      <c r="C52" s="34"/>
      <c r="D52" s="34"/>
      <c r="E52" s="34"/>
      <c r="F52" s="34"/>
      <c r="G52" s="34"/>
      <c r="H52" s="34"/>
      <c r="I52" s="34"/>
      <c r="J52" s="34"/>
      <c r="K52" s="34"/>
      <c r="L52" s="34"/>
      <c r="M52" s="34"/>
      <c r="N52" s="34"/>
      <c r="O52" s="34"/>
      <c r="P52" s="34"/>
      <c r="Q52" s="34"/>
      <c r="R52" s="34"/>
      <c r="S52" s="34"/>
      <c r="T52" s="34"/>
      <c r="U52" s="34"/>
      <c r="V52" s="34"/>
      <c r="W52" s="34"/>
      <c r="X52" s="34"/>
      <c r="Y52" s="34"/>
    </row>
    <row r="53" spans="1:25" s="35" customFormat="1">
      <c r="A53" s="34"/>
      <c r="B53" s="34"/>
      <c r="C53" s="34"/>
      <c r="D53" s="34"/>
      <c r="E53" s="34"/>
      <c r="F53" s="34"/>
      <c r="G53" s="34"/>
      <c r="H53" s="34"/>
      <c r="I53" s="34"/>
      <c r="J53" s="34"/>
      <c r="K53" s="34"/>
      <c r="L53" s="34"/>
      <c r="M53" s="34"/>
      <c r="N53" s="34"/>
      <c r="O53" s="34"/>
      <c r="P53" s="34"/>
      <c r="Q53" s="34"/>
      <c r="R53" s="34"/>
      <c r="S53" s="34"/>
      <c r="T53" s="34"/>
      <c r="U53" s="34"/>
      <c r="V53" s="34"/>
      <c r="W53" s="34"/>
      <c r="X53" s="34"/>
      <c r="Y53" s="34"/>
    </row>
    <row r="54" spans="1:25" s="35" customFormat="1">
      <c r="A54" s="34"/>
      <c r="B54" s="34"/>
      <c r="C54" s="34"/>
      <c r="D54" s="34"/>
      <c r="E54" s="34"/>
      <c r="F54" s="34"/>
      <c r="G54" s="34"/>
      <c r="H54" s="34"/>
      <c r="I54" s="34"/>
      <c r="J54" s="34"/>
      <c r="K54" s="34"/>
      <c r="L54" s="34"/>
      <c r="M54" s="34"/>
      <c r="N54" s="34"/>
      <c r="O54" s="34"/>
      <c r="P54" s="34"/>
      <c r="Q54" s="34"/>
      <c r="R54" s="34"/>
      <c r="S54" s="34"/>
      <c r="T54" s="34"/>
      <c r="U54" s="34"/>
      <c r="V54" s="34"/>
      <c r="W54" s="34"/>
      <c r="X54" s="34"/>
      <c r="Y54" s="34"/>
    </row>
    <row r="55" spans="1:25" s="35" customFormat="1">
      <c r="A55" s="34"/>
      <c r="B55" s="34"/>
      <c r="C55" s="34"/>
      <c r="D55" s="34"/>
      <c r="E55" s="34"/>
      <c r="F55" s="34"/>
      <c r="G55" s="34"/>
      <c r="H55" s="34"/>
      <c r="I55" s="34"/>
      <c r="J55" s="34"/>
      <c r="K55" s="34"/>
      <c r="L55" s="34"/>
      <c r="M55" s="34"/>
      <c r="N55" s="34"/>
      <c r="O55" s="34"/>
      <c r="P55" s="34"/>
      <c r="Q55" s="34"/>
      <c r="R55" s="34"/>
      <c r="S55" s="34"/>
      <c r="T55" s="34"/>
      <c r="U55" s="34"/>
      <c r="V55" s="34"/>
      <c r="W55" s="34"/>
      <c r="X55" s="34"/>
      <c r="Y55" s="34"/>
    </row>
    <row r="56" spans="1:25" s="35" customFormat="1">
      <c r="A56" s="34"/>
      <c r="B56" s="34"/>
      <c r="C56" s="34"/>
      <c r="D56" s="34"/>
      <c r="E56" s="34"/>
      <c r="F56" s="34"/>
      <c r="G56" s="34"/>
      <c r="H56" s="34"/>
      <c r="I56" s="34"/>
      <c r="J56" s="34"/>
      <c r="K56" s="34"/>
      <c r="L56" s="34"/>
      <c r="M56" s="34"/>
      <c r="N56" s="34"/>
      <c r="O56" s="34"/>
      <c r="P56" s="34"/>
      <c r="Q56" s="34"/>
      <c r="R56" s="34"/>
      <c r="S56" s="34"/>
      <c r="T56" s="34"/>
      <c r="U56" s="34"/>
      <c r="V56" s="34"/>
      <c r="W56" s="34"/>
      <c r="X56" s="34"/>
      <c r="Y56" s="34"/>
    </row>
    <row r="57" spans="1:25" s="35" customFormat="1">
      <c r="A57" s="34"/>
      <c r="B57" s="34"/>
      <c r="C57" s="34"/>
      <c r="D57" s="34"/>
      <c r="E57" s="34"/>
      <c r="F57" s="34"/>
      <c r="G57" s="34"/>
      <c r="H57" s="34"/>
      <c r="I57" s="34"/>
      <c r="J57" s="34"/>
      <c r="K57" s="34"/>
      <c r="L57" s="34"/>
      <c r="M57" s="34"/>
      <c r="N57" s="34"/>
      <c r="O57" s="34"/>
      <c r="P57" s="34"/>
      <c r="Q57" s="34"/>
      <c r="R57" s="34"/>
      <c r="S57" s="34"/>
      <c r="T57" s="34"/>
      <c r="U57" s="34"/>
      <c r="V57" s="34"/>
      <c r="W57" s="34"/>
      <c r="X57" s="34"/>
      <c r="Y57" s="34"/>
    </row>
  </sheetData>
  <sheetProtection sheet="1" objects="1" scenarios="1"/>
  <mergeCells count="7">
    <mergeCell ref="A27:B27"/>
    <mergeCell ref="A1:B1"/>
    <mergeCell ref="A3:B3"/>
    <mergeCell ref="A10:B10"/>
    <mergeCell ref="A13:B13"/>
    <mergeCell ref="A16:B16"/>
    <mergeCell ref="A21:B21"/>
  </mergeCells>
  <phoneticPr fontId="5" type="noConversion"/>
  <pageMargins left="0.5" right="0.5" top="0.5" bottom="0.5" header="0.3" footer="0.3"/>
  <pageSetup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22" priority="23" stopIfTrue="1" operator="greaterThan">
      <formula>0</formula>
    </cfRule>
  </conditionalFormatting>
  <conditionalFormatting sqref="C61:C63 C68:C71">
    <cfRule type="cellIs" dxfId="21" priority="22" stopIfTrue="1" operator="greaterThanOrEqual">
      <formula>1</formula>
    </cfRule>
  </conditionalFormatting>
  <conditionalFormatting sqref="O18:O29">
    <cfRule type="cellIs" dxfId="20" priority="21" operator="greaterThan">
      <formula>0</formula>
    </cfRule>
  </conditionalFormatting>
  <conditionalFormatting sqref="O35:O60">
    <cfRule type="cellIs" dxfId="19"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18" priority="19" stopIfTrue="1" operator="greaterThan">
      <formula>0</formula>
    </cfRule>
  </conditionalFormatting>
  <conditionalFormatting sqref="C61:C63 C68:C71">
    <cfRule type="cellIs" dxfId="17" priority="18" stopIfTrue="1" operator="greaterThanOrEqual">
      <formula>1</formula>
    </cfRule>
  </conditionalFormatting>
  <conditionalFormatting sqref="O18:O29 O35:O60">
    <cfRule type="cellIs" dxfId="16"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15" priority="16" stopIfTrue="1" operator="greaterThan">
      <formula>0</formula>
    </cfRule>
  </conditionalFormatting>
  <conditionalFormatting sqref="C61:C63 C68:C71">
    <cfRule type="cellIs" dxfId="14" priority="15" stopIfTrue="1" operator="greaterThanOrEqual">
      <formula>1</formula>
    </cfRule>
  </conditionalFormatting>
  <conditionalFormatting sqref="O18:O29 O35:O60">
    <cfRule type="cellIs" dxfId="13" priority="14" operator="greaterThan">
      <formula>0</formula>
    </cfRule>
  </conditionalFormatting>
  <conditionalFormatting sqref="L21">
    <cfRule type="cellIs" dxfId="12" priority="13" stopIfTrue="1" operator="greaterThan">
      <formula>0</formula>
    </cfRule>
  </conditionalFormatting>
  <conditionalFormatting sqref="I23">
    <cfRule type="cellIs" dxfId="11" priority="12" stopIfTrue="1" operator="greaterThan">
      <formula>0</formula>
    </cfRule>
  </conditionalFormatting>
  <conditionalFormatting sqref="I50">
    <cfRule type="cellIs" dxfId="10" priority="11" stopIfTrue="1" operator="greaterThan">
      <formula>0</formula>
    </cfRule>
  </conditionalFormatting>
  <conditionalFormatting sqref="K52">
    <cfRule type="cellIs" dxfId="9" priority="10" stopIfTrue="1" operator="greaterThan">
      <formula>0</formula>
    </cfRule>
  </conditionalFormatting>
  <conditionalFormatting sqref="L52">
    <cfRule type="cellIs" dxfId="8"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7" priority="8" stopIfTrue="1" operator="greaterThan">
      <formula>0</formula>
    </cfRule>
  </conditionalFormatting>
  <conditionalFormatting sqref="C61:C63 C68:C71">
    <cfRule type="cellIs" dxfId="6" priority="7" stopIfTrue="1" operator="greaterThanOrEqual">
      <formula>1</formula>
    </cfRule>
  </conditionalFormatting>
  <conditionalFormatting sqref="O18:O29 O35:O60">
    <cfRule type="cellIs" dxfId="5" priority="6" operator="greaterThan">
      <formula>0</formula>
    </cfRule>
  </conditionalFormatting>
  <conditionalFormatting sqref="L21">
    <cfRule type="cellIs" dxfId="4" priority="5" stopIfTrue="1" operator="greaterThan">
      <formula>0</formula>
    </cfRule>
  </conditionalFormatting>
  <conditionalFormatting sqref="I23">
    <cfRule type="cellIs" dxfId="3" priority="4" stopIfTrue="1" operator="greaterThan">
      <formula>0</formula>
    </cfRule>
  </conditionalFormatting>
  <conditionalFormatting sqref="I50">
    <cfRule type="cellIs" dxfId="2" priority="3" stopIfTrue="1" operator="greaterThan">
      <formula>0</formula>
    </cfRule>
  </conditionalFormatting>
  <conditionalFormatting sqref="K52">
    <cfRule type="cellIs" dxfId="1" priority="2" stopIfTrue="1" operator="greaterThan">
      <formula>0</formula>
    </cfRule>
  </conditionalFormatting>
  <conditionalFormatting sqref="L52">
    <cfRule type="cellIs" dxfId="0"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21.xml><?xml version="1.0" encoding="utf-8"?>
<worksheet xmlns="http://schemas.openxmlformats.org/spreadsheetml/2006/main" xmlns:r="http://schemas.openxmlformats.org/officeDocument/2006/relationships">
  <dimension ref="A1:P4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2.75"/>
  <cols>
    <col min="1" max="1" width="37.85546875" customWidth="1"/>
  </cols>
  <sheetData>
    <row r="1" spans="1:16">
      <c r="B1" s="122" t="s">
        <v>23</v>
      </c>
      <c r="C1" s="49">
        <v>2</v>
      </c>
      <c r="D1" s="49">
        <v>3</v>
      </c>
      <c r="E1" s="49">
        <v>4</v>
      </c>
      <c r="F1" s="49">
        <v>5</v>
      </c>
      <c r="G1" s="49">
        <v>6</v>
      </c>
      <c r="H1" s="49">
        <v>7</v>
      </c>
      <c r="I1" s="49">
        <v>8</v>
      </c>
      <c r="J1" s="49">
        <v>9</v>
      </c>
      <c r="K1" s="49">
        <v>10</v>
      </c>
      <c r="L1" s="49">
        <v>11</v>
      </c>
      <c r="M1" s="49">
        <v>12</v>
      </c>
      <c r="N1" s="49">
        <v>13</v>
      </c>
      <c r="O1" s="49">
        <v>14</v>
      </c>
      <c r="P1" s="49">
        <v>15</v>
      </c>
    </row>
    <row r="2" spans="1:16">
      <c r="B2" s="153" t="str">
        <f>'Cub1'!B1</f>
        <v>First</v>
      </c>
      <c r="C2" s="114" t="str">
        <f>'Cub2'!B1</f>
        <v>First</v>
      </c>
      <c r="D2" s="113" t="str">
        <f>'Cub3'!B1</f>
        <v>First</v>
      </c>
      <c r="E2" s="114" t="str">
        <f>'Cub4'!B1</f>
        <v>First</v>
      </c>
      <c r="F2" s="113" t="str">
        <f>'Cub5'!B1</f>
        <v>First</v>
      </c>
      <c r="G2" s="114" t="str">
        <f>'Cub6'!B1</f>
        <v>First</v>
      </c>
      <c r="H2" s="113" t="str">
        <f>'Cub7'!B1</f>
        <v>First</v>
      </c>
      <c r="I2" s="114" t="str">
        <f>'Cub8'!B1</f>
        <v>First</v>
      </c>
      <c r="J2" s="113" t="str">
        <f>'Cub9'!B1</f>
        <v>First</v>
      </c>
      <c r="K2" s="114" t="str">
        <f>'Cub10'!B1</f>
        <v>First</v>
      </c>
      <c r="L2" s="114" t="str">
        <f>'Cub11'!B1</f>
        <v>First</v>
      </c>
      <c r="M2" s="115" t="str">
        <f>'Cub12'!B1</f>
        <v>First</v>
      </c>
      <c r="N2" s="115" t="str">
        <f>'Cub13'!B1</f>
        <v>First</v>
      </c>
      <c r="O2" s="114" t="str">
        <f>'Cub14'!B1</f>
        <v>First</v>
      </c>
      <c r="P2" s="115" t="str">
        <f>'Cub15'!B1</f>
        <v>First</v>
      </c>
    </row>
    <row r="3" spans="1:16">
      <c r="A3" s="44" t="s">
        <v>138</v>
      </c>
      <c r="B3" s="153" t="str">
        <f>'Cub1'!B2</f>
        <v>Last</v>
      </c>
      <c r="C3" s="153" t="str">
        <f>'Cub2'!B2</f>
        <v>Last</v>
      </c>
      <c r="D3" s="109" t="str">
        <f>'Cub3'!B2</f>
        <v>Last</v>
      </c>
      <c r="E3" s="153" t="str">
        <f>'Cub4'!B2</f>
        <v>Last</v>
      </c>
      <c r="F3" s="109" t="str">
        <f>'Cub5'!B2</f>
        <v>Last</v>
      </c>
      <c r="G3" s="153" t="str">
        <f>'Cub6'!B2</f>
        <v>Last</v>
      </c>
      <c r="H3" s="109" t="str">
        <f>'Cub7'!B2</f>
        <v>Last</v>
      </c>
      <c r="I3" s="153" t="str">
        <f>'Cub8'!B2</f>
        <v>Last</v>
      </c>
      <c r="J3" s="109" t="str">
        <f>'Cub9'!B2</f>
        <v>Last</v>
      </c>
      <c r="K3" s="153" t="str">
        <f>'Cub10'!B2</f>
        <v>Last</v>
      </c>
      <c r="L3" s="153" t="str">
        <f>'Cub11'!B2</f>
        <v>Last</v>
      </c>
      <c r="M3" s="115" t="str">
        <f>'Cub12'!B2</f>
        <v>Last</v>
      </c>
      <c r="N3" s="115" t="str">
        <f>'Cub13'!B2</f>
        <v>Last</v>
      </c>
      <c r="O3" s="153" t="str">
        <f>'Cub14'!B2</f>
        <v>Last</v>
      </c>
      <c r="P3" s="115" t="str">
        <f>'Cub15'!B2</f>
        <v>Last</v>
      </c>
    </row>
    <row r="4" spans="1:16">
      <c r="A4" s="214" t="s">
        <v>147</v>
      </c>
      <c r="B4" s="45"/>
      <c r="C4" s="45"/>
      <c r="D4" s="45"/>
      <c r="E4" s="45"/>
      <c r="F4" s="45"/>
      <c r="G4" s="45"/>
      <c r="H4" s="45"/>
      <c r="I4" s="45"/>
      <c r="J4" s="45"/>
      <c r="K4" s="45"/>
      <c r="L4" s="45"/>
      <c r="M4" s="45"/>
      <c r="N4" s="45"/>
      <c r="O4" s="45"/>
      <c r="P4" s="45"/>
    </row>
    <row r="5" spans="1:16">
      <c r="A5" s="214" t="s">
        <v>148</v>
      </c>
      <c r="B5" s="45"/>
      <c r="C5" s="45"/>
      <c r="D5" s="45"/>
      <c r="E5" s="45"/>
      <c r="F5" s="45"/>
      <c r="G5" s="45"/>
      <c r="H5" s="45"/>
      <c r="I5" s="45"/>
      <c r="J5" s="45"/>
      <c r="K5" s="45"/>
      <c r="L5" s="45"/>
      <c r="M5" s="45"/>
      <c r="N5" s="45"/>
      <c r="O5" s="45"/>
      <c r="P5" s="45"/>
    </row>
    <row r="6" spans="1:16">
      <c r="A6" s="214" t="s">
        <v>149</v>
      </c>
      <c r="B6" s="45"/>
      <c r="C6" s="45"/>
      <c r="D6" s="45"/>
      <c r="E6" s="45"/>
      <c r="F6" s="45"/>
      <c r="G6" s="45"/>
      <c r="H6" s="45"/>
      <c r="I6" s="45"/>
      <c r="J6" s="45"/>
      <c r="K6" s="45"/>
      <c r="L6" s="45"/>
      <c r="M6" s="45"/>
      <c r="N6" s="45"/>
      <c r="O6" s="45"/>
      <c r="P6" s="45"/>
    </row>
    <row r="7" spans="1:16">
      <c r="A7" s="214" t="s">
        <v>150</v>
      </c>
      <c r="B7" s="45"/>
      <c r="C7" s="45"/>
      <c r="D7" s="45"/>
      <c r="E7" s="45"/>
      <c r="F7" s="45"/>
      <c r="G7" s="45"/>
      <c r="H7" s="45"/>
      <c r="I7" s="45"/>
      <c r="J7" s="45"/>
      <c r="K7" s="45"/>
      <c r="L7" s="45"/>
      <c r="M7" s="45"/>
      <c r="N7" s="45"/>
      <c r="O7" s="45"/>
      <c r="P7" s="45"/>
    </row>
    <row r="8" spans="1:16">
      <c r="A8" s="214" t="s">
        <v>151</v>
      </c>
      <c r="B8" s="45"/>
      <c r="C8" s="45"/>
      <c r="D8" s="45"/>
      <c r="E8" s="45"/>
      <c r="F8" s="45"/>
      <c r="G8" s="45"/>
      <c r="H8" s="45"/>
      <c r="I8" s="45"/>
      <c r="J8" s="45"/>
      <c r="K8" s="45"/>
      <c r="L8" s="45"/>
      <c r="M8" s="45"/>
      <c r="N8" s="45"/>
      <c r="O8" s="45"/>
      <c r="P8" s="45"/>
    </row>
    <row r="9" spans="1:16">
      <c r="A9" s="214" t="s">
        <v>152</v>
      </c>
      <c r="B9" s="45"/>
      <c r="C9" s="45"/>
      <c r="D9" s="45"/>
      <c r="E9" s="45"/>
      <c r="F9" s="45"/>
      <c r="G9" s="45"/>
      <c r="H9" s="45"/>
      <c r="I9" s="45"/>
      <c r="J9" s="45"/>
      <c r="K9" s="45"/>
      <c r="L9" s="45"/>
      <c r="M9" s="45"/>
      <c r="N9" s="45"/>
      <c r="O9" s="45"/>
      <c r="P9" s="45"/>
    </row>
    <row r="10" spans="1:16">
      <c r="A10" s="214" t="s">
        <v>153</v>
      </c>
      <c r="B10" s="45"/>
      <c r="C10" s="45"/>
      <c r="D10" s="45"/>
      <c r="E10" s="45"/>
      <c r="F10" s="45"/>
      <c r="G10" s="45"/>
      <c r="H10" s="45"/>
      <c r="I10" s="45"/>
      <c r="J10" s="45"/>
      <c r="K10" s="45"/>
      <c r="L10" s="45"/>
      <c r="M10" s="45"/>
      <c r="N10" s="45"/>
      <c r="O10" s="45"/>
      <c r="P10" s="45"/>
    </row>
    <row r="11" spans="1:16">
      <c r="A11" s="214" t="s">
        <v>154</v>
      </c>
      <c r="B11" s="45"/>
      <c r="C11" s="45"/>
      <c r="D11" s="45"/>
      <c r="E11" s="45"/>
      <c r="F11" s="45"/>
      <c r="G11" s="45"/>
      <c r="H11" s="45"/>
      <c r="I11" s="45"/>
      <c r="J11" s="45"/>
      <c r="K11" s="45"/>
      <c r="L11" s="45"/>
      <c r="M11" s="45"/>
      <c r="N11" s="45"/>
      <c r="O11" s="45"/>
      <c r="P11" s="45"/>
    </row>
    <row r="12" spans="1:16">
      <c r="A12" s="214" t="s">
        <v>172</v>
      </c>
      <c r="B12" s="45"/>
      <c r="C12" s="45"/>
      <c r="D12" s="45"/>
      <c r="E12" s="45"/>
      <c r="F12" s="45"/>
      <c r="G12" s="45"/>
      <c r="H12" s="45"/>
      <c r="I12" s="45"/>
      <c r="J12" s="45"/>
      <c r="K12" s="45"/>
      <c r="L12" s="45"/>
      <c r="M12" s="45"/>
      <c r="N12" s="45"/>
      <c r="O12" s="45"/>
      <c r="P12" s="45"/>
    </row>
    <row r="13" spans="1:16">
      <c r="A13" s="214" t="s">
        <v>173</v>
      </c>
      <c r="B13" s="45"/>
      <c r="C13" s="45"/>
      <c r="D13" s="45"/>
      <c r="E13" s="45"/>
      <c r="F13" s="45"/>
      <c r="G13" s="45"/>
      <c r="H13" s="45"/>
      <c r="I13" s="45"/>
      <c r="J13" s="45"/>
      <c r="K13" s="45"/>
      <c r="L13" s="45"/>
      <c r="M13" s="45"/>
      <c r="N13" s="45"/>
      <c r="O13" s="45"/>
      <c r="P13" s="45"/>
    </row>
    <row r="14" spans="1:16">
      <c r="A14" s="214" t="s">
        <v>174</v>
      </c>
      <c r="B14" s="45"/>
      <c r="C14" s="45"/>
      <c r="D14" s="45"/>
      <c r="E14" s="45"/>
      <c r="F14" s="45"/>
      <c r="G14" s="45"/>
      <c r="H14" s="45"/>
      <c r="I14" s="45"/>
      <c r="J14" s="45"/>
      <c r="K14" s="45"/>
      <c r="L14" s="45"/>
      <c r="M14" s="45"/>
      <c r="N14" s="45"/>
      <c r="O14" s="45"/>
      <c r="P14" s="45"/>
    </row>
    <row r="15" spans="1:16">
      <c r="A15" s="214" t="s">
        <v>175</v>
      </c>
      <c r="B15" s="45"/>
      <c r="C15" s="45"/>
      <c r="D15" s="45"/>
      <c r="E15" s="45"/>
      <c r="F15" s="45"/>
      <c r="G15" s="45"/>
      <c r="H15" s="45"/>
      <c r="I15" s="45"/>
      <c r="J15" s="45"/>
      <c r="K15" s="45"/>
      <c r="L15" s="45"/>
      <c r="M15" s="45"/>
      <c r="N15" s="45"/>
      <c r="O15" s="45"/>
      <c r="P15" s="45"/>
    </row>
    <row r="16" spans="1:16">
      <c r="A16" s="214" t="s">
        <v>176</v>
      </c>
      <c r="B16" s="45"/>
      <c r="C16" s="45"/>
      <c r="D16" s="45"/>
      <c r="E16" s="45"/>
      <c r="F16" s="45"/>
      <c r="G16" s="45"/>
      <c r="H16" s="45"/>
      <c r="I16" s="45"/>
      <c r="J16" s="45"/>
      <c r="K16" s="45"/>
      <c r="L16" s="45"/>
      <c r="M16" s="45"/>
      <c r="N16" s="45"/>
      <c r="O16" s="45"/>
      <c r="P16" s="45"/>
    </row>
    <row r="17" spans="1:16">
      <c r="A17" s="214" t="s">
        <v>177</v>
      </c>
      <c r="B17" s="45"/>
      <c r="C17" s="45"/>
      <c r="D17" s="45"/>
      <c r="E17" s="45"/>
      <c r="F17" s="45"/>
      <c r="G17" s="45"/>
      <c r="H17" s="45"/>
      <c r="I17" s="45"/>
      <c r="J17" s="45"/>
      <c r="K17" s="45"/>
      <c r="L17" s="45"/>
      <c r="M17" s="45"/>
      <c r="N17" s="45"/>
      <c r="O17" s="45"/>
      <c r="P17" s="45"/>
    </row>
    <row r="18" spans="1:16">
      <c r="A18" s="214" t="s">
        <v>178</v>
      </c>
      <c r="B18" s="45"/>
      <c r="C18" s="45"/>
      <c r="D18" s="45"/>
      <c r="E18" s="45"/>
      <c r="F18" s="45"/>
      <c r="G18" s="45"/>
      <c r="H18" s="45"/>
      <c r="I18" s="45"/>
      <c r="J18" s="45"/>
      <c r="K18" s="45"/>
      <c r="L18" s="45"/>
      <c r="M18" s="45"/>
      <c r="N18" s="45"/>
      <c r="O18" s="45"/>
      <c r="P18" s="45"/>
    </row>
    <row r="19" spans="1:16">
      <c r="A19" s="214" t="s">
        <v>179</v>
      </c>
      <c r="B19" s="45"/>
      <c r="C19" s="45"/>
      <c r="D19" s="45"/>
      <c r="E19" s="45"/>
      <c r="F19" s="45"/>
      <c r="G19" s="45"/>
      <c r="H19" s="45"/>
      <c r="I19" s="45"/>
      <c r="J19" s="45"/>
      <c r="K19" s="45"/>
      <c r="L19" s="45"/>
      <c r="M19" s="45"/>
      <c r="N19" s="45"/>
      <c r="O19" s="45"/>
      <c r="P19" s="45"/>
    </row>
    <row r="20" spans="1:16">
      <c r="A20" s="214" t="s">
        <v>180</v>
      </c>
      <c r="B20" s="45"/>
      <c r="C20" s="45"/>
      <c r="D20" s="45"/>
      <c r="E20" s="45"/>
      <c r="F20" s="45"/>
      <c r="G20" s="45"/>
      <c r="H20" s="45"/>
      <c r="I20" s="45"/>
      <c r="J20" s="45"/>
      <c r="K20" s="45"/>
      <c r="L20" s="45"/>
      <c r="M20" s="45"/>
      <c r="N20" s="45"/>
      <c r="O20" s="45"/>
      <c r="P20" s="45"/>
    </row>
    <row r="21" spans="1:16">
      <c r="A21" s="45"/>
      <c r="B21" s="45"/>
      <c r="C21" s="45"/>
      <c r="D21" s="45"/>
      <c r="E21" s="45"/>
      <c r="F21" s="45"/>
      <c r="G21" s="45"/>
      <c r="H21" s="45"/>
      <c r="I21" s="45"/>
      <c r="J21" s="45"/>
      <c r="K21" s="45"/>
      <c r="L21" s="45"/>
      <c r="M21" s="45"/>
      <c r="N21" s="45"/>
      <c r="O21" s="45"/>
      <c r="P21" s="45"/>
    </row>
    <row r="22" spans="1:16">
      <c r="A22" s="45"/>
      <c r="B22" s="45"/>
      <c r="C22" s="45"/>
      <c r="D22" s="45"/>
      <c r="E22" s="45"/>
      <c r="F22" s="45"/>
      <c r="G22" s="45"/>
      <c r="H22" s="45"/>
      <c r="I22" s="45"/>
      <c r="J22" s="45"/>
      <c r="K22" s="45"/>
      <c r="L22" s="45"/>
      <c r="M22" s="45"/>
      <c r="N22" s="45"/>
      <c r="O22" s="45"/>
      <c r="P22" s="45"/>
    </row>
    <row r="23" spans="1:16">
      <c r="A23" s="45"/>
      <c r="B23" s="45"/>
      <c r="C23" s="45"/>
      <c r="D23" s="45"/>
      <c r="E23" s="45"/>
      <c r="F23" s="45"/>
      <c r="G23" s="45"/>
      <c r="H23" s="45"/>
      <c r="I23" s="45"/>
      <c r="J23" s="45"/>
      <c r="K23" s="45"/>
      <c r="L23" s="45"/>
      <c r="M23" s="45"/>
      <c r="N23" s="45"/>
      <c r="O23" s="45"/>
      <c r="P23" s="45"/>
    </row>
    <row r="24" spans="1:16">
      <c r="A24" s="45"/>
      <c r="B24" s="45"/>
      <c r="C24" s="45"/>
      <c r="D24" s="45"/>
      <c r="E24" s="45"/>
      <c r="F24" s="45"/>
      <c r="G24" s="45"/>
      <c r="H24" s="45"/>
      <c r="I24" s="45"/>
      <c r="J24" s="45"/>
      <c r="K24" s="45"/>
      <c r="L24" s="45"/>
      <c r="M24" s="45"/>
      <c r="N24" s="45"/>
      <c r="O24" s="45"/>
      <c r="P24" s="45"/>
    </row>
    <row r="25" spans="1:16">
      <c r="A25" s="45"/>
      <c r="B25" s="45"/>
      <c r="C25" s="45"/>
      <c r="D25" s="45"/>
      <c r="E25" s="45"/>
      <c r="F25" s="45"/>
      <c r="G25" s="45"/>
      <c r="H25" s="45"/>
      <c r="I25" s="45"/>
      <c r="J25" s="45"/>
      <c r="K25" s="45"/>
      <c r="L25" s="45"/>
      <c r="M25" s="45"/>
      <c r="N25" s="45"/>
      <c r="O25" s="45"/>
      <c r="P25" s="45"/>
    </row>
    <row r="26" spans="1:16">
      <c r="A26" s="45"/>
      <c r="B26" s="45"/>
      <c r="C26" s="45"/>
      <c r="D26" s="45"/>
      <c r="E26" s="45"/>
      <c r="F26" s="45"/>
      <c r="G26" s="45"/>
      <c r="H26" s="45"/>
      <c r="I26" s="45"/>
      <c r="J26" s="45"/>
      <c r="K26" s="45"/>
      <c r="L26" s="45"/>
      <c r="M26" s="45"/>
      <c r="N26" s="45"/>
      <c r="O26" s="45"/>
      <c r="P26" s="45"/>
    </row>
    <row r="27" spans="1:16">
      <c r="A27" s="45"/>
      <c r="B27" s="45"/>
      <c r="C27" s="45"/>
      <c r="D27" s="45"/>
      <c r="E27" s="45"/>
      <c r="F27" s="45"/>
      <c r="G27" s="45"/>
      <c r="H27" s="45"/>
      <c r="I27" s="45"/>
      <c r="J27" s="45"/>
      <c r="K27" s="45"/>
      <c r="L27" s="45"/>
      <c r="M27" s="45"/>
      <c r="N27" s="45"/>
      <c r="O27" s="45"/>
      <c r="P27" s="45"/>
    </row>
    <row r="28" spans="1:16">
      <c r="A28" s="45"/>
      <c r="B28" s="45"/>
      <c r="C28" s="45"/>
      <c r="D28" s="45"/>
      <c r="E28" s="45"/>
      <c r="F28" s="45"/>
      <c r="G28" s="45"/>
      <c r="H28" s="45"/>
      <c r="I28" s="45"/>
      <c r="J28" s="45"/>
      <c r="K28" s="45"/>
      <c r="L28" s="45"/>
      <c r="M28" s="45"/>
      <c r="N28" s="45"/>
      <c r="O28" s="45"/>
      <c r="P28" s="45"/>
    </row>
    <row r="29" spans="1:16">
      <c r="A29" s="45"/>
      <c r="B29" s="45"/>
      <c r="C29" s="45"/>
      <c r="D29" s="45"/>
      <c r="E29" s="45"/>
      <c r="F29" s="45"/>
      <c r="G29" s="45"/>
      <c r="H29" s="45"/>
      <c r="I29" s="45"/>
      <c r="J29" s="45"/>
      <c r="K29" s="45"/>
      <c r="L29" s="45"/>
      <c r="M29" s="45"/>
      <c r="N29" s="45"/>
      <c r="O29" s="45"/>
      <c r="P29" s="45"/>
    </row>
    <row r="30" spans="1:16">
      <c r="A30" s="45"/>
      <c r="B30" s="45"/>
      <c r="C30" s="45"/>
      <c r="D30" s="45"/>
      <c r="E30" s="45"/>
      <c r="F30" s="45"/>
      <c r="G30" s="45"/>
      <c r="H30" s="45"/>
      <c r="I30" s="45"/>
      <c r="J30" s="45"/>
      <c r="K30" s="45"/>
      <c r="L30" s="45"/>
      <c r="M30" s="45"/>
      <c r="N30" s="45"/>
      <c r="O30" s="45"/>
      <c r="P30" s="45"/>
    </row>
    <row r="31" spans="1:16">
      <c r="A31" s="45"/>
      <c r="B31" s="45"/>
      <c r="C31" s="45"/>
      <c r="D31" s="45"/>
      <c r="E31" s="45"/>
      <c r="F31" s="45"/>
      <c r="G31" s="45"/>
      <c r="H31" s="45"/>
      <c r="I31" s="45"/>
      <c r="J31" s="45"/>
      <c r="K31" s="45"/>
      <c r="L31" s="45"/>
      <c r="M31" s="45"/>
      <c r="N31" s="45"/>
      <c r="O31" s="45"/>
      <c r="P31" s="45"/>
    </row>
    <row r="32" spans="1:16">
      <c r="A32" s="45"/>
      <c r="B32" s="45"/>
      <c r="C32" s="45"/>
      <c r="D32" s="45"/>
      <c r="E32" s="45"/>
      <c r="F32" s="45"/>
      <c r="G32" s="45"/>
      <c r="H32" s="45"/>
      <c r="I32" s="45"/>
      <c r="J32" s="45"/>
      <c r="K32" s="45"/>
      <c r="L32" s="45"/>
      <c r="M32" s="45"/>
      <c r="N32" s="45"/>
      <c r="O32" s="45"/>
      <c r="P32" s="45"/>
    </row>
    <row r="33" spans="1:16">
      <c r="A33" s="45"/>
      <c r="B33" s="45"/>
      <c r="C33" s="45"/>
      <c r="D33" s="45"/>
      <c r="E33" s="45"/>
      <c r="F33" s="45"/>
      <c r="G33" s="45"/>
      <c r="H33" s="45"/>
      <c r="I33" s="45"/>
      <c r="J33" s="45"/>
      <c r="K33" s="45"/>
      <c r="L33" s="45"/>
      <c r="M33" s="45"/>
      <c r="N33" s="45"/>
      <c r="O33" s="45"/>
      <c r="P33" s="45"/>
    </row>
    <row r="34" spans="1:16">
      <c r="A34" s="45"/>
      <c r="B34" s="45"/>
      <c r="C34" s="45"/>
      <c r="D34" s="45"/>
      <c r="E34" s="45"/>
      <c r="F34" s="45"/>
      <c r="G34" s="45"/>
      <c r="H34" s="45"/>
      <c r="I34" s="45"/>
      <c r="J34" s="45"/>
      <c r="K34" s="45"/>
      <c r="L34" s="45"/>
      <c r="M34" s="45"/>
      <c r="N34" s="45"/>
      <c r="O34" s="45"/>
      <c r="P34" s="45"/>
    </row>
    <row r="35" spans="1:16">
      <c r="A35" s="45"/>
      <c r="B35" s="45"/>
      <c r="C35" s="45"/>
      <c r="D35" s="45"/>
      <c r="E35" s="45"/>
      <c r="F35" s="45"/>
      <c r="G35" s="45"/>
      <c r="H35" s="45"/>
      <c r="I35" s="45"/>
      <c r="J35" s="45"/>
      <c r="K35" s="45"/>
      <c r="L35" s="45"/>
      <c r="M35" s="45"/>
      <c r="N35" s="45"/>
      <c r="O35" s="45"/>
      <c r="P35" s="45"/>
    </row>
    <row r="36" spans="1:16">
      <c r="A36" s="45"/>
      <c r="B36" s="45"/>
      <c r="C36" s="45"/>
      <c r="D36" s="45"/>
      <c r="E36" s="45"/>
      <c r="F36" s="45"/>
      <c r="G36" s="45"/>
      <c r="H36" s="45"/>
      <c r="I36" s="45"/>
      <c r="J36" s="45"/>
      <c r="K36" s="45"/>
      <c r="L36" s="45"/>
      <c r="M36" s="45"/>
      <c r="N36" s="45"/>
      <c r="O36" s="45"/>
      <c r="P36" s="45"/>
    </row>
    <row r="37" spans="1:16">
      <c r="A37" s="45"/>
      <c r="B37" s="45"/>
      <c r="C37" s="45"/>
      <c r="D37" s="45"/>
      <c r="E37" s="45"/>
      <c r="F37" s="45"/>
      <c r="G37" s="45"/>
      <c r="H37" s="45"/>
      <c r="I37" s="45"/>
      <c r="J37" s="45"/>
      <c r="K37" s="45"/>
      <c r="L37" s="45"/>
      <c r="M37" s="45"/>
      <c r="N37" s="45"/>
      <c r="O37" s="45"/>
      <c r="P37" s="45"/>
    </row>
    <row r="38" spans="1:16">
      <c r="A38" s="45"/>
      <c r="B38" s="45"/>
      <c r="C38" s="45"/>
      <c r="D38" s="45"/>
      <c r="E38" s="45"/>
      <c r="F38" s="45"/>
      <c r="G38" s="45"/>
      <c r="H38" s="45"/>
      <c r="I38" s="45"/>
      <c r="J38" s="45"/>
      <c r="K38" s="45"/>
      <c r="L38" s="45"/>
      <c r="M38" s="45"/>
      <c r="N38" s="45"/>
      <c r="O38" s="45"/>
      <c r="P38" s="45"/>
    </row>
    <row r="39" spans="1:16">
      <c r="A39" s="45"/>
      <c r="B39" s="45"/>
      <c r="C39" s="45"/>
      <c r="D39" s="45"/>
      <c r="E39" s="45"/>
      <c r="F39" s="45"/>
      <c r="G39" s="45"/>
      <c r="H39" s="45"/>
      <c r="I39" s="45"/>
      <c r="J39" s="45"/>
      <c r="K39" s="45"/>
      <c r="L39" s="45"/>
      <c r="M39" s="45"/>
      <c r="N39" s="45"/>
      <c r="O39" s="45"/>
      <c r="P39" s="45"/>
    </row>
    <row r="40" spans="1:16">
      <c r="A40" s="45"/>
      <c r="B40" s="45"/>
      <c r="C40" s="45"/>
      <c r="D40" s="45"/>
      <c r="E40" s="45"/>
      <c r="F40" s="45"/>
      <c r="G40" s="45"/>
      <c r="H40" s="45"/>
      <c r="I40" s="45"/>
      <c r="J40" s="45"/>
      <c r="K40" s="45"/>
      <c r="L40" s="45"/>
      <c r="M40" s="45"/>
      <c r="N40" s="45"/>
      <c r="O40" s="45"/>
      <c r="P40" s="45"/>
    </row>
    <row r="41" spans="1:16">
      <c r="A41" s="45"/>
      <c r="B41" s="45"/>
      <c r="C41" s="45"/>
      <c r="D41" s="45"/>
      <c r="E41" s="45"/>
      <c r="F41" s="45"/>
      <c r="G41" s="45"/>
      <c r="H41" s="45"/>
      <c r="I41" s="45"/>
      <c r="J41" s="45"/>
      <c r="K41" s="45"/>
      <c r="L41" s="45"/>
      <c r="M41" s="45"/>
      <c r="N41" s="45"/>
      <c r="O41" s="45"/>
      <c r="P41" s="45"/>
    </row>
    <row r="42" spans="1:16">
      <c r="A42" s="45"/>
      <c r="B42" s="45"/>
      <c r="C42" s="45"/>
      <c r="D42" s="45"/>
      <c r="E42" s="45"/>
      <c r="F42" s="45"/>
      <c r="G42" s="45"/>
      <c r="H42" s="45"/>
      <c r="I42" s="45"/>
      <c r="J42" s="45"/>
      <c r="K42" s="45"/>
      <c r="L42" s="45"/>
      <c r="M42" s="45"/>
      <c r="N42" s="45"/>
      <c r="O42" s="45"/>
      <c r="P42" s="45"/>
    </row>
    <row r="43" spans="1:16">
      <c r="A43" s="45"/>
      <c r="B43" s="45"/>
      <c r="C43" s="45"/>
      <c r="D43" s="45"/>
      <c r="E43" s="45"/>
      <c r="F43" s="45"/>
      <c r="G43" s="45"/>
      <c r="H43" s="45"/>
      <c r="I43" s="45"/>
      <c r="J43" s="45"/>
      <c r="K43" s="45"/>
      <c r="L43" s="45"/>
      <c r="M43" s="45"/>
      <c r="N43" s="45"/>
      <c r="O43" s="45"/>
      <c r="P43" s="45"/>
    </row>
  </sheetData>
  <sheetProtection sheet="1" objects="1" scenarios="1" formatColumns="0"/>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F45"/>
  <sheetViews>
    <sheetView zoomScaleNormal="100" zoomScaleSheetLayoutView="100" workbookViewId="0">
      <selection sqref="A1:F1"/>
    </sheetView>
  </sheetViews>
  <sheetFormatPr defaultColWidth="9.140625" defaultRowHeight="15" customHeight="1"/>
  <cols>
    <col min="1" max="1" width="5.85546875" style="23" bestFit="1" customWidth="1"/>
    <col min="2" max="2" width="33.7109375" style="23" customWidth="1"/>
    <col min="3" max="3" width="39.5703125" style="23" customWidth="1"/>
    <col min="4" max="4" width="13.85546875" style="23" customWidth="1"/>
    <col min="5" max="5" width="23.85546875" style="23" customWidth="1"/>
    <col min="6" max="6" width="1.7109375" style="23" customWidth="1"/>
    <col min="7" max="16384" width="9.140625" style="23"/>
  </cols>
  <sheetData>
    <row r="1" spans="1:6" ht="15" customHeight="1">
      <c r="A1" s="263" t="s">
        <v>93</v>
      </c>
      <c r="B1" s="264"/>
      <c r="C1" s="264"/>
      <c r="D1" s="264"/>
      <c r="E1" s="264"/>
      <c r="F1" s="264"/>
    </row>
    <row r="2" spans="1:6" ht="15" customHeight="1">
      <c r="A2" s="66"/>
      <c r="B2" s="66"/>
      <c r="C2" s="67"/>
      <c r="D2" s="66"/>
      <c r="E2" s="66"/>
      <c r="F2" s="66"/>
    </row>
    <row r="3" spans="1:6" ht="15" customHeight="1">
      <c r="A3" s="66"/>
      <c r="B3" s="68" t="s">
        <v>81</v>
      </c>
      <c r="C3" s="175"/>
      <c r="D3" s="66"/>
      <c r="E3" s="66"/>
      <c r="F3" s="66"/>
    </row>
    <row r="4" spans="1:6" ht="15" customHeight="1">
      <c r="A4" s="66"/>
      <c r="B4" s="69" t="s">
        <v>82</v>
      </c>
      <c r="C4" s="176"/>
      <c r="D4" s="66"/>
      <c r="E4" s="66"/>
      <c r="F4" s="66"/>
    </row>
    <row r="5" spans="1:6" ht="15" customHeight="1">
      <c r="A5" s="66"/>
      <c r="B5" s="68" t="s">
        <v>129</v>
      </c>
      <c r="C5" s="176"/>
      <c r="D5" s="66"/>
      <c r="E5" s="66"/>
      <c r="F5" s="66"/>
    </row>
    <row r="6" spans="1:6" ht="15" customHeight="1">
      <c r="A6" s="66"/>
      <c r="B6" s="69" t="s">
        <v>84</v>
      </c>
      <c r="C6" s="176"/>
      <c r="D6" s="72" t="s">
        <v>91</v>
      </c>
      <c r="E6" s="66"/>
      <c r="F6" s="66"/>
    </row>
    <row r="7" spans="1:6" ht="15" customHeight="1">
      <c r="A7" s="66"/>
      <c r="B7" s="69" t="s">
        <v>85</v>
      </c>
      <c r="C7" s="176"/>
      <c r="D7" s="72" t="s">
        <v>92</v>
      </c>
      <c r="E7" s="66"/>
      <c r="F7" s="66"/>
    </row>
    <row r="8" spans="1:6" ht="15" customHeight="1">
      <c r="A8" s="66"/>
      <c r="B8" s="66"/>
      <c r="C8" s="67"/>
      <c r="D8" s="66"/>
      <c r="E8" s="66"/>
      <c r="F8" s="66"/>
    </row>
    <row r="9" spans="1:6" ht="15" customHeight="1">
      <c r="A9" s="70"/>
      <c r="B9" s="70" t="s">
        <v>41</v>
      </c>
      <c r="C9" s="71" t="s">
        <v>11</v>
      </c>
      <c r="D9" s="71" t="s">
        <v>45</v>
      </c>
      <c r="E9" s="71" t="s">
        <v>32</v>
      </c>
      <c r="F9" s="66"/>
    </row>
    <row r="10" spans="1:6" ht="15" customHeight="1">
      <c r="A10" s="261">
        <v>1</v>
      </c>
      <c r="B10" s="39"/>
      <c r="C10" s="30"/>
      <c r="D10" s="30"/>
      <c r="E10" s="31"/>
      <c r="F10" s="66"/>
    </row>
    <row r="11" spans="1:6" ht="15" customHeight="1">
      <c r="A11" s="262"/>
      <c r="B11" s="40"/>
      <c r="C11" s="30"/>
      <c r="D11" s="30"/>
      <c r="E11" s="30"/>
      <c r="F11" s="66"/>
    </row>
    <row r="12" spans="1:6" ht="15" customHeight="1">
      <c r="A12" s="261">
        <v>2</v>
      </c>
      <c r="B12" s="39"/>
      <c r="C12" s="30"/>
      <c r="D12" s="30"/>
      <c r="E12" s="30"/>
      <c r="F12" s="66"/>
    </row>
    <row r="13" spans="1:6" ht="15" customHeight="1">
      <c r="A13" s="262"/>
      <c r="B13" s="40"/>
      <c r="C13" s="30"/>
      <c r="D13" s="30"/>
      <c r="E13" s="30"/>
      <c r="F13" s="66"/>
    </row>
    <row r="14" spans="1:6" ht="15" customHeight="1">
      <c r="A14" s="261">
        <v>3</v>
      </c>
      <c r="B14" s="39"/>
      <c r="C14" s="30"/>
      <c r="D14" s="30"/>
      <c r="E14" s="30"/>
      <c r="F14" s="66"/>
    </row>
    <row r="15" spans="1:6" ht="15" customHeight="1">
      <c r="A15" s="262"/>
      <c r="B15" s="40"/>
      <c r="C15" s="30"/>
      <c r="D15" s="30"/>
      <c r="E15" s="30"/>
      <c r="F15" s="66"/>
    </row>
    <row r="16" spans="1:6" ht="15" customHeight="1">
      <c r="A16" s="261">
        <v>4</v>
      </c>
      <c r="B16" s="39"/>
      <c r="C16" s="30"/>
      <c r="D16" s="30"/>
      <c r="E16" s="30"/>
      <c r="F16" s="66"/>
    </row>
    <row r="17" spans="1:6" ht="15" customHeight="1">
      <c r="A17" s="262"/>
      <c r="B17" s="40"/>
      <c r="C17" s="30"/>
      <c r="D17" s="30"/>
      <c r="E17" s="30"/>
      <c r="F17" s="66"/>
    </row>
    <row r="18" spans="1:6" ht="15" customHeight="1">
      <c r="A18" s="261">
        <v>5</v>
      </c>
      <c r="B18" s="39"/>
      <c r="C18" s="30"/>
      <c r="D18" s="30"/>
      <c r="E18" s="30"/>
      <c r="F18" s="66"/>
    </row>
    <row r="19" spans="1:6" ht="15" customHeight="1">
      <c r="A19" s="262"/>
      <c r="B19" s="40"/>
      <c r="C19" s="30"/>
      <c r="D19" s="30"/>
      <c r="E19" s="30"/>
      <c r="F19" s="66"/>
    </row>
    <row r="20" spans="1:6" ht="15" customHeight="1">
      <c r="A20" s="261">
        <v>6</v>
      </c>
      <c r="B20" s="39"/>
      <c r="C20" s="30"/>
      <c r="D20" s="30"/>
      <c r="E20" s="30"/>
      <c r="F20" s="66"/>
    </row>
    <row r="21" spans="1:6" ht="15" customHeight="1">
      <c r="A21" s="262"/>
      <c r="B21" s="40"/>
      <c r="C21" s="30"/>
      <c r="D21" s="30"/>
      <c r="E21" s="30"/>
      <c r="F21" s="66"/>
    </row>
    <row r="22" spans="1:6" ht="15" customHeight="1">
      <c r="A22" s="261">
        <v>7</v>
      </c>
      <c r="B22" s="39"/>
      <c r="C22" s="30"/>
      <c r="D22" s="30"/>
      <c r="E22" s="30"/>
      <c r="F22" s="66"/>
    </row>
    <row r="23" spans="1:6" ht="15" customHeight="1">
      <c r="A23" s="262"/>
      <c r="B23" s="40"/>
      <c r="C23" s="30"/>
      <c r="D23" s="30"/>
      <c r="E23" s="30"/>
      <c r="F23" s="66"/>
    </row>
    <row r="24" spans="1:6" ht="15" customHeight="1">
      <c r="A24" s="261">
        <v>8</v>
      </c>
      <c r="B24" s="39"/>
      <c r="C24" s="30"/>
      <c r="D24" s="30"/>
      <c r="E24" s="30"/>
      <c r="F24" s="66"/>
    </row>
    <row r="25" spans="1:6" ht="15" customHeight="1">
      <c r="A25" s="262"/>
      <c r="B25" s="40"/>
      <c r="C25" s="30"/>
      <c r="D25" s="30"/>
      <c r="E25" s="30"/>
      <c r="F25" s="66"/>
    </row>
    <row r="26" spans="1:6" ht="15" customHeight="1">
      <c r="A26" s="261">
        <v>9</v>
      </c>
      <c r="B26" s="39"/>
      <c r="C26" s="30"/>
      <c r="D26" s="30"/>
      <c r="E26" s="30"/>
      <c r="F26" s="66"/>
    </row>
    <row r="27" spans="1:6" ht="15" customHeight="1">
      <c r="A27" s="262"/>
      <c r="B27" s="40"/>
      <c r="C27" s="30"/>
      <c r="D27" s="30"/>
      <c r="E27" s="30"/>
      <c r="F27" s="66"/>
    </row>
    <row r="28" spans="1:6" ht="15" customHeight="1">
      <c r="A28" s="261">
        <v>10</v>
      </c>
      <c r="B28" s="39"/>
      <c r="C28" s="30"/>
      <c r="D28" s="30"/>
      <c r="E28" s="30"/>
      <c r="F28" s="66"/>
    </row>
    <row r="29" spans="1:6" ht="15" customHeight="1">
      <c r="A29" s="262"/>
      <c r="B29" s="40"/>
      <c r="C29" s="30"/>
      <c r="D29" s="30"/>
      <c r="E29" s="30"/>
      <c r="F29" s="66"/>
    </row>
    <row r="30" spans="1:6" ht="15" customHeight="1">
      <c r="A30" s="261">
        <v>11</v>
      </c>
      <c r="B30" s="39"/>
      <c r="C30" s="30"/>
      <c r="D30" s="30"/>
      <c r="E30" s="30"/>
      <c r="F30" s="66"/>
    </row>
    <row r="31" spans="1:6" ht="15" customHeight="1">
      <c r="A31" s="262"/>
      <c r="B31" s="40"/>
      <c r="C31" s="30"/>
      <c r="D31" s="30"/>
      <c r="E31" s="30"/>
      <c r="F31" s="66"/>
    </row>
    <row r="32" spans="1:6" ht="15" customHeight="1">
      <c r="A32" s="261">
        <v>12</v>
      </c>
      <c r="B32" s="39"/>
      <c r="C32" s="30"/>
      <c r="D32" s="30"/>
      <c r="E32" s="30"/>
      <c r="F32" s="66"/>
    </row>
    <row r="33" spans="1:6" ht="15" customHeight="1">
      <c r="A33" s="262"/>
      <c r="B33" s="40"/>
      <c r="C33" s="30"/>
      <c r="D33" s="30"/>
      <c r="E33" s="30"/>
      <c r="F33" s="66"/>
    </row>
    <row r="34" spans="1:6" ht="15" customHeight="1">
      <c r="A34" s="261">
        <v>13</v>
      </c>
      <c r="B34" s="39"/>
      <c r="C34" s="30"/>
      <c r="D34" s="30"/>
      <c r="E34" s="30"/>
      <c r="F34" s="66"/>
    </row>
    <row r="35" spans="1:6" ht="15" customHeight="1">
      <c r="A35" s="262"/>
      <c r="B35" s="40"/>
      <c r="C35" s="30"/>
      <c r="D35" s="30"/>
      <c r="E35" s="30"/>
      <c r="F35" s="66"/>
    </row>
    <row r="36" spans="1:6" ht="15" customHeight="1">
      <c r="A36" s="261">
        <v>14</v>
      </c>
      <c r="B36" s="39"/>
      <c r="C36" s="30"/>
      <c r="D36" s="30"/>
      <c r="E36" s="30"/>
      <c r="F36" s="66"/>
    </row>
    <row r="37" spans="1:6" ht="15" customHeight="1">
      <c r="A37" s="262"/>
      <c r="B37" s="40"/>
      <c r="C37" s="30"/>
      <c r="D37" s="30"/>
      <c r="E37" s="30"/>
      <c r="F37" s="66"/>
    </row>
    <row r="38" spans="1:6" ht="15" customHeight="1">
      <c r="A38" s="261">
        <v>15</v>
      </c>
      <c r="B38" s="39"/>
      <c r="C38" s="30"/>
      <c r="D38" s="30"/>
      <c r="E38" s="30"/>
      <c r="F38" s="66"/>
    </row>
    <row r="39" spans="1:6" ht="15" customHeight="1">
      <c r="A39" s="262"/>
      <c r="B39" s="40"/>
      <c r="C39" s="30"/>
      <c r="D39" s="30"/>
      <c r="E39" s="30"/>
      <c r="F39" s="66"/>
    </row>
    <row r="40" spans="1:6" ht="15" customHeight="1">
      <c r="A40" s="66"/>
      <c r="B40" s="66"/>
      <c r="C40" s="66"/>
      <c r="D40" s="66"/>
      <c r="E40" s="66"/>
      <c r="F40" s="66"/>
    </row>
    <row r="41" spans="1:6" ht="15" customHeight="1">
      <c r="A41" s="66"/>
      <c r="B41" s="66" t="s">
        <v>29</v>
      </c>
      <c r="C41" s="173"/>
      <c r="D41" s="72"/>
      <c r="E41" s="66"/>
      <c r="F41" s="66"/>
    </row>
    <row r="42" spans="1:6" ht="15" customHeight="1">
      <c r="A42" s="66"/>
      <c r="B42" s="66"/>
      <c r="C42" s="66"/>
      <c r="D42" s="72"/>
      <c r="E42" s="66"/>
      <c r="F42" s="66"/>
    </row>
    <row r="43" spans="1:6" ht="15" customHeight="1">
      <c r="A43" s="66"/>
      <c r="B43" s="66" t="s">
        <v>13</v>
      </c>
      <c r="C43" s="173"/>
      <c r="D43" s="72"/>
      <c r="E43" s="66"/>
      <c r="F43" s="66"/>
    </row>
    <row r="44" spans="1:6" ht="15" customHeight="1">
      <c r="A44" s="66"/>
      <c r="B44" s="66"/>
      <c r="C44" s="174"/>
      <c r="D44" s="72"/>
      <c r="E44" s="66"/>
      <c r="F44" s="66"/>
    </row>
    <row r="45" spans="1:6" ht="15" customHeight="1">
      <c r="A45" s="66"/>
      <c r="B45" s="66"/>
      <c r="C45" s="66"/>
      <c r="D45" s="66"/>
      <c r="E45" s="66"/>
      <c r="F45" s="66"/>
    </row>
  </sheetData>
  <sheetProtection sheet="1" objects="1" scenarios="1"/>
  <mergeCells count="16">
    <mergeCell ref="A34:A35"/>
    <mergeCell ref="A36:A37"/>
    <mergeCell ref="A38:A39"/>
    <mergeCell ref="A1:F1"/>
    <mergeCell ref="A22:A23"/>
    <mergeCell ref="A24:A25"/>
    <mergeCell ref="A26:A27"/>
    <mergeCell ref="A28:A29"/>
    <mergeCell ref="A30:A31"/>
    <mergeCell ref="A32:A33"/>
    <mergeCell ref="A10:A11"/>
    <mergeCell ref="A12:A13"/>
    <mergeCell ref="A14:A15"/>
    <mergeCell ref="A16:A17"/>
    <mergeCell ref="A18:A19"/>
    <mergeCell ref="A20:A21"/>
  </mergeCells>
  <phoneticPr fontId="5" type="noConversion"/>
  <pageMargins left="0.5" right="0.5" top="0.5" bottom="0.5" header="0.3" footer="0.3"/>
  <pageSetup scale="82"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52"/>
  <sheetViews>
    <sheetView showZeros="0" zoomScaleNormal="100" zoomScaleSheetLayoutView="100" workbookViewId="0">
      <selection sqref="A1:I1"/>
    </sheetView>
  </sheetViews>
  <sheetFormatPr defaultColWidth="9.140625" defaultRowHeight="15"/>
  <cols>
    <col min="1" max="1" width="1.7109375" style="21" customWidth="1"/>
    <col min="2" max="2" width="2.7109375" style="21" customWidth="1"/>
    <col min="3" max="3" width="33.7109375" style="21" customWidth="1"/>
    <col min="4" max="5" width="18.85546875" style="21" customWidth="1"/>
    <col min="6" max="6" width="10.85546875" style="21" customWidth="1"/>
    <col min="7" max="7" width="12.7109375" style="20" customWidth="1"/>
    <col min="8" max="8" width="26.5703125" style="21" customWidth="1"/>
    <col min="9" max="9" width="1.7109375" style="21" customWidth="1"/>
    <col min="10" max="16384" width="9.140625" style="21"/>
  </cols>
  <sheetData>
    <row r="1" spans="1:9" ht="15.75">
      <c r="A1" s="263" t="s">
        <v>94</v>
      </c>
      <c r="B1" s="264"/>
      <c r="C1" s="264"/>
      <c r="D1" s="264"/>
      <c r="E1" s="264"/>
      <c r="F1" s="264"/>
      <c r="G1" s="264"/>
      <c r="H1" s="264"/>
      <c r="I1" s="264"/>
    </row>
    <row r="2" spans="1:9">
      <c r="A2" s="73"/>
      <c r="B2" s="73"/>
      <c r="C2" s="73"/>
      <c r="D2" s="73"/>
      <c r="E2" s="73"/>
      <c r="F2" s="73"/>
      <c r="G2" s="73"/>
      <c r="H2" s="73"/>
      <c r="I2" s="74"/>
    </row>
    <row r="3" spans="1:9" ht="15.75">
      <c r="A3" s="73"/>
      <c r="B3" s="75"/>
      <c r="C3" s="68" t="s">
        <v>81</v>
      </c>
      <c r="D3" s="177">
        <f>DenRoster!C3</f>
        <v>0</v>
      </c>
      <c r="E3" s="177"/>
      <c r="F3" s="73"/>
      <c r="G3" s="73"/>
      <c r="H3" s="67"/>
      <c r="I3" s="74"/>
    </row>
    <row r="4" spans="1:9" ht="15.75">
      <c r="A4" s="73"/>
      <c r="B4" s="74"/>
      <c r="C4" s="69" t="s">
        <v>82</v>
      </c>
      <c r="D4" s="177">
        <f>DenRoster!C4</f>
        <v>0</v>
      </c>
      <c r="E4" s="177"/>
      <c r="F4" s="74"/>
      <c r="G4" s="74"/>
      <c r="H4" s="74"/>
      <c r="I4" s="74"/>
    </row>
    <row r="5" spans="1:9" ht="15.75">
      <c r="A5" s="73"/>
      <c r="B5" s="74"/>
      <c r="C5" s="69" t="s">
        <v>83</v>
      </c>
      <c r="D5" s="177">
        <f>DenRoster!C5</f>
        <v>0</v>
      </c>
      <c r="E5" s="177"/>
      <c r="F5" s="74"/>
      <c r="G5" s="74"/>
      <c r="H5" s="74"/>
      <c r="I5" s="74"/>
    </row>
    <row r="6" spans="1:9" ht="15.75">
      <c r="A6" s="73"/>
      <c r="B6" s="76"/>
      <c r="C6" s="69" t="s">
        <v>84</v>
      </c>
      <c r="D6" s="177">
        <f>DenRoster!C6</f>
        <v>0</v>
      </c>
      <c r="E6" s="177"/>
      <c r="F6" s="73"/>
      <c r="G6" s="73"/>
      <c r="H6" s="74"/>
      <c r="I6" s="74"/>
    </row>
    <row r="7" spans="1:9" ht="15.75">
      <c r="A7" s="73"/>
      <c r="B7" s="77"/>
      <c r="C7" s="69" t="s">
        <v>85</v>
      </c>
      <c r="D7" s="177">
        <f>DenRoster!C7</f>
        <v>0</v>
      </c>
      <c r="E7" s="177"/>
      <c r="F7" s="73"/>
      <c r="G7" s="73"/>
      <c r="H7" s="74"/>
      <c r="I7" s="74"/>
    </row>
    <row r="8" spans="1:9">
      <c r="A8" s="73"/>
      <c r="B8" s="74"/>
      <c r="C8" s="74"/>
      <c r="D8" s="73"/>
      <c r="E8" s="73"/>
      <c r="F8" s="73"/>
      <c r="G8" s="73"/>
      <c r="H8" s="74"/>
      <c r="I8" s="74"/>
    </row>
    <row r="9" spans="1:9" ht="15.75">
      <c r="A9" s="73"/>
      <c r="B9" s="78"/>
      <c r="C9" s="79" t="s">
        <v>51</v>
      </c>
      <c r="D9" s="80"/>
      <c r="E9" s="78"/>
      <c r="F9" s="81" t="s">
        <v>47</v>
      </c>
      <c r="G9" s="82"/>
      <c r="H9" s="80" t="s">
        <v>9</v>
      </c>
      <c r="I9" s="74"/>
    </row>
    <row r="10" spans="1:9" ht="15.75">
      <c r="A10" s="73"/>
      <c r="B10" s="83"/>
      <c r="C10" s="84" t="s">
        <v>95</v>
      </c>
      <c r="D10" s="85" t="s">
        <v>39</v>
      </c>
      <c r="E10" s="86" t="s">
        <v>188</v>
      </c>
      <c r="F10" s="86" t="s">
        <v>27</v>
      </c>
      <c r="G10" s="87" t="s">
        <v>36</v>
      </c>
      <c r="H10" s="88" t="s">
        <v>3</v>
      </c>
      <c r="I10" s="74"/>
    </row>
    <row r="11" spans="1:9">
      <c r="A11" s="73"/>
      <c r="B11" s="90" t="s">
        <v>35</v>
      </c>
      <c r="C11" s="91"/>
      <c r="D11" s="24"/>
      <c r="E11" s="24"/>
      <c r="F11" s="25"/>
      <c r="G11" s="25"/>
      <c r="H11" s="89" t="s">
        <v>28</v>
      </c>
      <c r="I11" s="74"/>
    </row>
    <row r="12" spans="1:9">
      <c r="A12" s="73"/>
      <c r="B12" s="92" t="str">
        <f>DenStatus!B4</f>
        <v>BOBCAT Requirements:</v>
      </c>
      <c r="C12" s="93"/>
      <c r="D12" s="24"/>
      <c r="E12" s="24"/>
      <c r="F12" s="25"/>
      <c r="G12" s="25"/>
      <c r="H12" s="32"/>
      <c r="I12" s="74"/>
    </row>
    <row r="13" spans="1:9">
      <c r="A13" s="73"/>
      <c r="B13" s="90"/>
      <c r="C13" s="91" t="str">
        <f>DenStatus!C5</f>
        <v>Scout Oath</v>
      </c>
      <c r="D13" s="24"/>
      <c r="E13" s="24"/>
      <c r="F13" s="25"/>
      <c r="G13" s="25"/>
      <c r="H13" s="32"/>
      <c r="I13" s="74"/>
    </row>
    <row r="14" spans="1:9">
      <c r="A14" s="73"/>
      <c r="B14" s="90"/>
      <c r="C14" s="91" t="str">
        <f>DenStatus!C6</f>
        <v>Scout Law</v>
      </c>
      <c r="D14" s="24"/>
      <c r="E14" s="24"/>
      <c r="F14" s="25"/>
      <c r="G14" s="25"/>
      <c r="H14" s="32"/>
      <c r="I14" s="74"/>
    </row>
    <row r="15" spans="1:9">
      <c r="A15" s="73"/>
      <c r="B15" s="90"/>
      <c r="C15" s="91" t="str">
        <f>DenStatus!C7</f>
        <v>Cub Scout Sign</v>
      </c>
      <c r="D15" s="24"/>
      <c r="E15" s="24"/>
      <c r="F15" s="25"/>
      <c r="G15" s="25"/>
      <c r="H15" s="32"/>
      <c r="I15" s="74"/>
    </row>
    <row r="16" spans="1:9">
      <c r="A16" s="73"/>
      <c r="B16" s="90"/>
      <c r="C16" s="91" t="str">
        <f>DenStatus!C8</f>
        <v>Cub Scout Handshake</v>
      </c>
      <c r="D16" s="24"/>
      <c r="E16" s="24"/>
      <c r="F16" s="25"/>
      <c r="G16" s="25"/>
      <c r="H16" s="32"/>
      <c r="I16" s="74"/>
    </row>
    <row r="17" spans="1:9">
      <c r="A17" s="73"/>
      <c r="B17" s="90"/>
      <c r="C17" s="91" t="str">
        <f>DenStatus!C9</f>
        <v>Cub Scout Motto</v>
      </c>
      <c r="D17" s="24"/>
      <c r="E17" s="24"/>
      <c r="F17" s="25"/>
      <c r="G17" s="25"/>
      <c r="H17" s="32"/>
      <c r="I17" s="74"/>
    </row>
    <row r="18" spans="1:9">
      <c r="A18" s="73"/>
      <c r="B18" s="90"/>
      <c r="C18" s="91" t="str">
        <f>DenStatus!C10</f>
        <v>Cub Scout Salute</v>
      </c>
      <c r="D18" s="24"/>
      <c r="E18" s="24"/>
      <c r="F18" s="25"/>
      <c r="G18" s="25"/>
      <c r="H18" s="32"/>
      <c r="I18" s="74"/>
    </row>
    <row r="19" spans="1:9">
      <c r="A19" s="73"/>
      <c r="B19" s="90"/>
      <c r="C19" s="91" t="str">
        <f>DenStatus!C11</f>
        <v>Child Protection</v>
      </c>
      <c r="D19" s="24"/>
      <c r="E19" s="24"/>
      <c r="F19" s="25"/>
      <c r="G19" s="25"/>
      <c r="H19" s="32"/>
      <c r="I19" s="74"/>
    </row>
    <row r="20" spans="1:9">
      <c r="A20" s="73"/>
      <c r="B20" s="90" t="str">
        <f>DenStatus!B14</f>
        <v>CORE Adventures:</v>
      </c>
      <c r="C20" s="91"/>
      <c r="D20" s="24"/>
      <c r="E20" s="24"/>
      <c r="F20" s="25"/>
      <c r="G20" s="25"/>
      <c r="H20" s="32"/>
      <c r="I20" s="74"/>
    </row>
    <row r="21" spans="1:9">
      <c r="A21" s="73"/>
      <c r="B21" s="90"/>
      <c r="C21" s="91" t="str">
        <f>DenStatus!C15</f>
        <v>Backyard Jungle</v>
      </c>
      <c r="D21" s="24"/>
      <c r="E21" s="24"/>
      <c r="F21" s="25"/>
      <c r="G21" s="25"/>
      <c r="H21" s="32"/>
      <c r="I21" s="74"/>
    </row>
    <row r="22" spans="1:9">
      <c r="A22" s="73"/>
      <c r="B22" s="90"/>
      <c r="C22" s="91" t="str">
        <f>DenStatus!C16</f>
        <v>Games Tigers Play</v>
      </c>
      <c r="D22" s="24"/>
      <c r="E22" s="24"/>
      <c r="F22" s="25"/>
      <c r="G22" s="25"/>
      <c r="H22" s="32"/>
      <c r="I22" s="74"/>
    </row>
    <row r="23" spans="1:9">
      <c r="A23" s="73"/>
      <c r="B23" s="90"/>
      <c r="C23" s="91" t="str">
        <f>DenStatus!C17</f>
        <v>My Family's Duty to God</v>
      </c>
      <c r="D23" s="24"/>
      <c r="E23" s="24"/>
      <c r="F23" s="25"/>
      <c r="G23" s="25"/>
      <c r="H23" s="32"/>
      <c r="I23" s="74"/>
    </row>
    <row r="24" spans="1:9">
      <c r="A24" s="73"/>
      <c r="B24" s="90"/>
      <c r="C24" s="91" t="str">
        <f>DenStatus!C18</f>
        <v>Team Tiger</v>
      </c>
      <c r="D24" s="24"/>
      <c r="E24" s="24"/>
      <c r="F24" s="25"/>
      <c r="G24" s="25"/>
      <c r="H24" s="32"/>
      <c r="I24" s="74"/>
    </row>
    <row r="25" spans="1:9">
      <c r="A25" s="73"/>
      <c r="B25" s="90"/>
      <c r="C25" s="91" t="str">
        <f>DenStatus!C19</f>
        <v>Tiger Bites</v>
      </c>
      <c r="D25" s="24"/>
      <c r="E25" s="24"/>
      <c r="F25" s="25"/>
      <c r="G25" s="25"/>
      <c r="H25" s="32"/>
      <c r="I25" s="74"/>
    </row>
    <row r="26" spans="1:9">
      <c r="A26" s="73"/>
      <c r="B26" s="94"/>
      <c r="C26" s="91" t="str">
        <f>DenStatus!C20</f>
        <v>Tigers in the Wild</v>
      </c>
      <c r="D26" s="24"/>
      <c r="E26" s="24"/>
      <c r="F26" s="25"/>
      <c r="G26" s="25"/>
      <c r="H26" s="25"/>
      <c r="I26" s="74"/>
    </row>
    <row r="27" spans="1:9">
      <c r="A27" s="73"/>
      <c r="B27" s="90" t="str">
        <f>DenStatus!B23</f>
        <v>ELECTIVE Adventures:</v>
      </c>
      <c r="C27" s="91"/>
      <c r="D27" s="24"/>
      <c r="E27" s="24"/>
      <c r="F27" s="25"/>
      <c r="G27" s="25"/>
      <c r="H27" s="25"/>
      <c r="I27" s="74"/>
    </row>
    <row r="28" spans="1:9" ht="30">
      <c r="A28" s="73"/>
      <c r="B28" s="90"/>
      <c r="C28" s="95" t="str">
        <f>DenStatus!C24</f>
        <v>Curiousity, Intrigue, Magical Mysteries</v>
      </c>
      <c r="D28" s="24"/>
      <c r="E28" s="24"/>
      <c r="F28" s="25"/>
      <c r="G28" s="25"/>
      <c r="H28" s="25"/>
      <c r="I28" s="74"/>
    </row>
    <row r="29" spans="1:9">
      <c r="A29" s="73"/>
      <c r="B29" s="90"/>
      <c r="C29" s="91" t="str">
        <f>DenStatus!C25</f>
        <v>Earning Your Stripes</v>
      </c>
      <c r="D29" s="24"/>
      <c r="E29" s="24"/>
      <c r="F29" s="25"/>
      <c r="G29" s="25"/>
      <c r="H29" s="25"/>
      <c r="I29" s="74"/>
    </row>
    <row r="30" spans="1:9">
      <c r="A30" s="73"/>
      <c r="B30" s="90"/>
      <c r="C30" s="91" t="str">
        <f>DenStatus!C26</f>
        <v>Family Stories</v>
      </c>
      <c r="D30" s="24"/>
      <c r="E30" s="24"/>
      <c r="F30" s="25"/>
      <c r="G30" s="25"/>
      <c r="H30" s="25"/>
      <c r="I30" s="74"/>
    </row>
    <row r="31" spans="1:9">
      <c r="A31" s="73"/>
      <c r="B31" s="90"/>
      <c r="C31" s="91" t="str">
        <f>DenStatus!C27</f>
        <v>Floats and Boats</v>
      </c>
      <c r="D31" s="24"/>
      <c r="E31" s="24"/>
      <c r="F31" s="25"/>
      <c r="G31" s="25"/>
      <c r="H31" s="25"/>
      <c r="I31" s="74"/>
    </row>
    <row r="32" spans="1:9">
      <c r="A32" s="73"/>
      <c r="B32" s="90"/>
      <c r="C32" s="91" t="str">
        <f>DenStatus!C28</f>
        <v>Good Knights</v>
      </c>
      <c r="D32" s="24"/>
      <c r="E32" s="24"/>
      <c r="F32" s="25"/>
      <c r="G32" s="25"/>
      <c r="H32" s="25"/>
      <c r="I32" s="74"/>
    </row>
    <row r="33" spans="1:9">
      <c r="A33" s="73"/>
      <c r="B33" s="90"/>
      <c r="C33" s="91" t="str">
        <f>DenStatus!C29</f>
        <v>Rolling Tigers</v>
      </c>
      <c r="D33" s="24"/>
      <c r="E33" s="24"/>
      <c r="F33" s="25"/>
      <c r="G33" s="25"/>
      <c r="H33" s="25"/>
      <c r="I33" s="74"/>
    </row>
    <row r="34" spans="1:9">
      <c r="A34" s="73"/>
      <c r="B34" s="90"/>
      <c r="C34" s="91" t="str">
        <f>DenStatus!C30</f>
        <v>Sky is the Limit</v>
      </c>
      <c r="D34" s="24"/>
      <c r="E34" s="24"/>
      <c r="F34" s="25"/>
      <c r="G34" s="25"/>
      <c r="H34" s="25"/>
      <c r="I34" s="74"/>
    </row>
    <row r="35" spans="1:9">
      <c r="A35" s="73"/>
      <c r="B35" s="90"/>
      <c r="C35" s="91" t="str">
        <f>DenStatus!C31</f>
        <v>Stories in Shapes</v>
      </c>
      <c r="D35" s="24"/>
      <c r="E35" s="24"/>
      <c r="F35" s="25"/>
      <c r="G35" s="25"/>
      <c r="H35" s="25"/>
      <c r="I35" s="74"/>
    </row>
    <row r="36" spans="1:9">
      <c r="A36" s="73"/>
      <c r="B36" s="90"/>
      <c r="C36" s="91" t="str">
        <f>DenStatus!C32</f>
        <v>Tiger-iffic</v>
      </c>
      <c r="D36" s="24"/>
      <c r="E36" s="24"/>
      <c r="F36" s="25"/>
      <c r="G36" s="25"/>
      <c r="H36" s="25"/>
      <c r="I36" s="74"/>
    </row>
    <row r="37" spans="1:9">
      <c r="A37" s="73"/>
      <c r="B37" s="90"/>
      <c r="C37" s="91" t="str">
        <f>DenStatus!C33</f>
        <v>Tiger: Safe &amp; Smart</v>
      </c>
      <c r="D37" s="24"/>
      <c r="E37" s="24"/>
      <c r="F37" s="25"/>
      <c r="G37" s="25"/>
      <c r="H37" s="25"/>
      <c r="I37" s="74"/>
    </row>
    <row r="38" spans="1:9">
      <c r="A38" s="73"/>
      <c r="B38" s="96"/>
      <c r="C38" s="82" t="str">
        <f>DenStatus!C34</f>
        <v>Tiger Tag</v>
      </c>
      <c r="D38" s="28"/>
      <c r="E38" s="28"/>
      <c r="F38" s="29"/>
      <c r="G38" s="29"/>
      <c r="H38" s="29"/>
      <c r="I38" s="74"/>
    </row>
    <row r="39" spans="1:9" ht="15.75">
      <c r="A39" s="73"/>
      <c r="B39" s="97"/>
      <c r="C39" s="91" t="str">
        <f>DenStatus!C35</f>
        <v>Tiger Tales</v>
      </c>
      <c r="D39" s="24"/>
      <c r="E39" s="24"/>
      <c r="F39" s="25"/>
      <c r="G39" s="25"/>
      <c r="H39" s="25"/>
      <c r="I39" s="74"/>
    </row>
    <row r="40" spans="1:9">
      <c r="A40" s="73"/>
      <c r="B40" s="83"/>
      <c r="C40" s="98" t="str">
        <f>DenStatus!C36</f>
        <v>Tiger Theatre</v>
      </c>
      <c r="D40" s="26"/>
      <c r="E40" s="26"/>
      <c r="F40" s="27"/>
      <c r="G40" s="27"/>
      <c r="H40" s="27"/>
      <c r="I40" s="74"/>
    </row>
    <row r="41" spans="1:9">
      <c r="A41" s="73"/>
      <c r="B41" s="83" t="str">
        <f>DenStatus!B39</f>
        <v>OTHER Requirements:</v>
      </c>
      <c r="C41" s="98"/>
      <c r="D41" s="26"/>
      <c r="E41" s="26"/>
      <c r="F41" s="27"/>
      <c r="G41" s="27"/>
      <c r="H41" s="27"/>
      <c r="I41" s="74"/>
    </row>
    <row r="42" spans="1:9">
      <c r="A42" s="73"/>
      <c r="B42" s="83"/>
      <c r="C42" s="98" t="str">
        <f>DenStatus!C40</f>
        <v>Child Protection</v>
      </c>
      <c r="D42" s="26"/>
      <c r="E42" s="26"/>
      <c r="F42" s="27"/>
      <c r="G42" s="27"/>
      <c r="H42" s="27"/>
      <c r="I42" s="74"/>
    </row>
    <row r="43" spans="1:9">
      <c r="A43" s="73"/>
      <c r="B43" s="83"/>
      <c r="C43" s="98" t="str">
        <f>DenStatus!C41</f>
        <v>Cyber Chip</v>
      </c>
      <c r="D43" s="26"/>
      <c r="E43" s="26"/>
      <c r="F43" s="27"/>
      <c r="G43" s="27"/>
      <c r="H43" s="27"/>
      <c r="I43" s="74"/>
    </row>
    <row r="44" spans="1:9" ht="15.75" thickBot="1">
      <c r="A44" s="73"/>
      <c r="B44" s="99" t="s">
        <v>122</v>
      </c>
      <c r="C44" s="100"/>
      <c r="D44" s="102"/>
      <c r="E44" s="102"/>
      <c r="F44" s="103"/>
      <c r="G44" s="103"/>
      <c r="H44" s="104" t="s">
        <v>28</v>
      </c>
      <c r="I44" s="74"/>
    </row>
    <row r="45" spans="1:9" ht="15.75" thickTop="1">
      <c r="A45" s="73"/>
      <c r="B45" s="73"/>
      <c r="C45" s="73"/>
      <c r="D45" s="73"/>
      <c r="E45" s="73"/>
      <c r="F45" s="73"/>
      <c r="G45" s="73"/>
      <c r="H45" s="73"/>
      <c r="I45" s="74"/>
    </row>
    <row r="46" spans="1:9">
      <c r="A46" s="73"/>
      <c r="B46" s="101" t="s">
        <v>44</v>
      </c>
      <c r="C46" s="77"/>
      <c r="D46" s="101"/>
      <c r="E46" s="101"/>
      <c r="F46" s="73"/>
      <c r="G46" s="73"/>
      <c r="H46" s="73"/>
      <c r="I46" s="74"/>
    </row>
    <row r="47" spans="1:9">
      <c r="A47" s="73"/>
      <c r="B47" s="73"/>
      <c r="C47" s="72" t="s">
        <v>86</v>
      </c>
      <c r="D47" s="101"/>
      <c r="E47" s="101"/>
      <c r="F47" s="73"/>
      <c r="G47" s="73"/>
      <c r="H47" s="73"/>
      <c r="I47" s="74"/>
    </row>
    <row r="48" spans="1:9">
      <c r="A48" s="73"/>
      <c r="B48" s="73"/>
      <c r="C48" s="72" t="s">
        <v>87</v>
      </c>
      <c r="D48" s="101"/>
      <c r="E48" s="101"/>
      <c r="F48" s="73"/>
      <c r="G48" s="73"/>
      <c r="H48" s="73"/>
      <c r="I48" s="74"/>
    </row>
    <row r="49" spans="1:9">
      <c r="A49" s="73"/>
      <c r="B49" s="73"/>
      <c r="C49" s="72" t="s">
        <v>88</v>
      </c>
      <c r="D49" s="101"/>
      <c r="E49" s="101"/>
      <c r="F49" s="73"/>
      <c r="G49" s="73"/>
      <c r="H49" s="73"/>
      <c r="I49" s="74"/>
    </row>
    <row r="50" spans="1:9">
      <c r="A50" s="73"/>
      <c r="B50" s="73"/>
      <c r="C50" s="72" t="s">
        <v>89</v>
      </c>
      <c r="D50" s="101"/>
      <c r="E50" s="101"/>
      <c r="F50" s="73"/>
      <c r="G50" s="73"/>
      <c r="H50" s="73"/>
      <c r="I50" s="74"/>
    </row>
    <row r="51" spans="1:9">
      <c r="A51" s="73"/>
      <c r="B51" s="73"/>
      <c r="C51" s="72" t="s">
        <v>90</v>
      </c>
      <c r="D51" s="73"/>
      <c r="E51" s="73"/>
      <c r="F51" s="73"/>
      <c r="G51" s="73"/>
      <c r="H51" s="73"/>
      <c r="I51" s="74"/>
    </row>
    <row r="52" spans="1:9">
      <c r="A52" s="73"/>
      <c r="B52" s="73"/>
      <c r="C52" s="73"/>
      <c r="D52" s="73"/>
      <c r="E52" s="73"/>
      <c r="F52" s="73"/>
      <c r="G52" s="73"/>
      <c r="H52" s="73"/>
      <c r="I52" s="74"/>
    </row>
  </sheetData>
  <sheetProtection sheet="1" objects="1" scenarios="1"/>
  <mergeCells count="1">
    <mergeCell ref="A1:I1"/>
  </mergeCells>
  <phoneticPr fontId="5" type="noConversion"/>
  <pageMargins left="0.5" right="0.5" top="0.5" bottom="0.5" header="0.3" footer="0.3"/>
  <pageSetup scale="76" orientation="portrait" r:id="rId1"/>
  <headerFooter alignWithMargins="0"/>
</worksheet>
</file>

<file path=xl/worksheets/sheet5.xml><?xml version="1.0" encoding="utf-8"?>
<worksheet xmlns="http://schemas.openxmlformats.org/spreadsheetml/2006/main" xmlns:r="http://schemas.openxmlformats.org/officeDocument/2006/relationships">
  <dimension ref="A1:AC203"/>
  <sheetViews>
    <sheetView showGridLines="0" showZeros="0" zoomScaleNormal="100" zoomScaleSheetLayoutView="50" workbookViewId="0">
      <pane xSplit="3" ySplit="3" topLeftCell="D4" activePane="bottomRight" state="frozen"/>
      <selection pane="topRight" activeCell="D1" sqref="D1"/>
      <selection pane="bottomLeft" activeCell="A4" sqref="A4"/>
      <selection pane="bottomRight" activeCell="E18" sqref="E18"/>
    </sheetView>
  </sheetViews>
  <sheetFormatPr defaultColWidth="9.140625" defaultRowHeight="12.75"/>
  <cols>
    <col min="1" max="1" width="1.7109375" style="9" customWidth="1"/>
    <col min="2" max="2" width="9.7109375" style="14" customWidth="1"/>
    <col min="3" max="3" width="20.140625" style="9" customWidth="1"/>
    <col min="4" max="6" width="10.7109375" style="14" customWidth="1"/>
    <col min="7" max="8" width="10.7109375" style="9" customWidth="1"/>
    <col min="9" max="11" width="10.7109375" style="14" customWidth="1"/>
    <col min="12" max="18" width="10.7109375" style="9" customWidth="1"/>
    <col min="19" max="19" width="9.7109375" style="9" customWidth="1"/>
    <col min="20" max="20" width="8.7109375" style="9" customWidth="1"/>
    <col min="21" max="21" width="40.7109375" style="9" customWidth="1"/>
    <col min="22" max="22" width="30.7109375" style="9" customWidth="1"/>
    <col min="23" max="23" width="2.7109375" style="14" customWidth="1"/>
    <col min="24" max="45" width="6.140625" style="9" customWidth="1"/>
    <col min="46" max="16384" width="9.140625" style="9"/>
  </cols>
  <sheetData>
    <row r="1" spans="1:29">
      <c r="A1" s="105"/>
      <c r="B1" s="106" t="s">
        <v>30</v>
      </c>
      <c r="C1" s="107"/>
      <c r="D1" s="108" t="s">
        <v>23</v>
      </c>
      <c r="E1" s="49">
        <v>2</v>
      </c>
      <c r="F1" s="49">
        <v>3</v>
      </c>
      <c r="G1" s="49">
        <v>4</v>
      </c>
      <c r="H1" s="49">
        <v>5</v>
      </c>
      <c r="I1" s="49">
        <v>6</v>
      </c>
      <c r="J1" s="49">
        <v>7</v>
      </c>
      <c r="K1" s="49">
        <v>8</v>
      </c>
      <c r="L1" s="49">
        <v>9</v>
      </c>
      <c r="M1" s="49">
        <v>10</v>
      </c>
      <c r="N1" s="49">
        <v>11</v>
      </c>
      <c r="O1" s="49">
        <v>12</v>
      </c>
      <c r="P1" s="49">
        <v>13</v>
      </c>
      <c r="Q1" s="49">
        <v>14</v>
      </c>
      <c r="R1" s="49">
        <v>15</v>
      </c>
      <c r="S1" s="109"/>
      <c r="T1" s="105"/>
      <c r="U1" s="105"/>
      <c r="V1" s="110"/>
      <c r="W1" s="105"/>
      <c r="X1" s="14"/>
      <c r="Y1" s="14"/>
      <c r="Z1" s="14"/>
      <c r="AA1" s="14"/>
      <c r="AB1" s="14"/>
      <c r="AC1" s="14"/>
    </row>
    <row r="2" spans="1:29">
      <c r="A2" s="105"/>
      <c r="B2" s="112" t="s">
        <v>12</v>
      </c>
      <c r="C2" s="13">
        <v>40466</v>
      </c>
      <c r="D2" s="113" t="str">
        <f>'Cub1'!B1</f>
        <v>First</v>
      </c>
      <c r="E2" s="114" t="str">
        <f>'Cub2'!B1</f>
        <v>First</v>
      </c>
      <c r="F2" s="113" t="str">
        <f>'Cub3'!B1</f>
        <v>First</v>
      </c>
      <c r="G2" s="114" t="str">
        <f>'Cub4'!B1</f>
        <v>First</v>
      </c>
      <c r="H2" s="113" t="str">
        <f>'Cub5'!B1</f>
        <v>First</v>
      </c>
      <c r="I2" s="114" t="str">
        <f>'Cub6'!B1</f>
        <v>First</v>
      </c>
      <c r="J2" s="113" t="str">
        <f>'Cub7'!B1</f>
        <v>First</v>
      </c>
      <c r="K2" s="114" t="str">
        <f>'Cub8'!B1</f>
        <v>First</v>
      </c>
      <c r="L2" s="113" t="str">
        <f>'Cub9'!B1</f>
        <v>First</v>
      </c>
      <c r="M2" s="114" t="str">
        <f>'Cub10'!B1</f>
        <v>First</v>
      </c>
      <c r="N2" s="114" t="str">
        <f>'Cub11'!B1</f>
        <v>First</v>
      </c>
      <c r="O2" s="115" t="str">
        <f>'Cub12'!B1</f>
        <v>First</v>
      </c>
      <c r="P2" s="115" t="str">
        <f>'Cub13'!B1</f>
        <v>First</v>
      </c>
      <c r="Q2" s="114" t="str">
        <f>'Cub14'!B1</f>
        <v>First</v>
      </c>
      <c r="R2" s="115" t="str">
        <f>'Cub15'!B1</f>
        <v>First</v>
      </c>
      <c r="S2" s="109"/>
      <c r="T2" s="105"/>
      <c r="U2" s="105"/>
      <c r="V2" s="110"/>
      <c r="W2" s="105"/>
      <c r="X2" s="14"/>
      <c r="Y2" s="14"/>
      <c r="Z2" s="14"/>
      <c r="AA2" s="14"/>
      <c r="AB2" s="14"/>
      <c r="AC2" s="14"/>
    </row>
    <row r="3" spans="1:29">
      <c r="A3" s="105"/>
      <c r="B3" s="116" t="s">
        <v>0</v>
      </c>
      <c r="C3" s="117" t="s">
        <v>6</v>
      </c>
      <c r="D3" s="118" t="str">
        <f>'Cub1'!B2</f>
        <v>Last</v>
      </c>
      <c r="E3" s="119" t="str">
        <f>'Cub2'!B2</f>
        <v>Last</v>
      </c>
      <c r="F3" s="118" t="str">
        <f>'Cub3'!B2</f>
        <v>Last</v>
      </c>
      <c r="G3" s="119" t="str">
        <f>'Cub4'!B2</f>
        <v>Last</v>
      </c>
      <c r="H3" s="118" t="str">
        <f>'Cub5'!B2</f>
        <v>Last</v>
      </c>
      <c r="I3" s="119" t="str">
        <f>'Cub6'!B2</f>
        <v>Last</v>
      </c>
      <c r="J3" s="118" t="str">
        <f>'Cub7'!B2</f>
        <v>Last</v>
      </c>
      <c r="K3" s="119" t="str">
        <f>'Cub8'!B2</f>
        <v>Last</v>
      </c>
      <c r="L3" s="118" t="str">
        <f>'Cub9'!B2</f>
        <v>Last</v>
      </c>
      <c r="M3" s="119" t="str">
        <f>'Cub10'!B2</f>
        <v>Last</v>
      </c>
      <c r="N3" s="119" t="str">
        <f>'Cub11'!B2</f>
        <v>Last</v>
      </c>
      <c r="O3" s="117" t="str">
        <f>'Cub12'!B2</f>
        <v>Last</v>
      </c>
      <c r="P3" s="117" t="str">
        <f>'Cub13'!B2</f>
        <v>Last</v>
      </c>
      <c r="Q3" s="119" t="str">
        <f>'Cub14'!B2</f>
        <v>Last</v>
      </c>
      <c r="R3" s="117" t="str">
        <f>'Cub15'!B2</f>
        <v>Last</v>
      </c>
      <c r="S3" s="109"/>
      <c r="T3" s="109"/>
      <c r="U3" s="109"/>
      <c r="V3" s="120"/>
      <c r="W3" s="105"/>
      <c r="X3" s="14"/>
      <c r="Y3" s="14"/>
      <c r="Z3" s="14"/>
      <c r="AA3" s="14"/>
      <c r="AB3" s="14"/>
      <c r="AC3" s="14"/>
    </row>
    <row r="4" spans="1:29">
      <c r="A4" s="105"/>
      <c r="B4" s="121" t="s">
        <v>61</v>
      </c>
      <c r="C4" s="122"/>
      <c r="D4" s="123" t="s">
        <v>186</v>
      </c>
      <c r="E4" s="124"/>
      <c r="F4" s="124"/>
      <c r="G4" s="124"/>
      <c r="H4" s="124"/>
      <c r="I4" s="124"/>
      <c r="J4" s="124"/>
      <c r="K4" s="124"/>
      <c r="L4" s="124"/>
      <c r="M4" s="124"/>
      <c r="N4" s="124"/>
      <c r="O4" s="124"/>
      <c r="P4" s="124"/>
      <c r="Q4" s="124"/>
      <c r="R4" s="108"/>
      <c r="S4" s="125"/>
      <c r="T4" s="125"/>
      <c r="U4" s="125"/>
      <c r="V4" s="120"/>
      <c r="W4" s="105"/>
      <c r="X4" s="14"/>
      <c r="Y4" s="14"/>
      <c r="Z4" s="14"/>
      <c r="AA4" s="14"/>
      <c r="AB4" s="14"/>
      <c r="AC4" s="14"/>
    </row>
    <row r="5" spans="1:29">
      <c r="A5" s="105"/>
      <c r="B5" s="49">
        <v>1</v>
      </c>
      <c r="C5" s="122" t="s">
        <v>52</v>
      </c>
      <c r="D5" s="49">
        <f>IF('Cub1'!O6&gt;=1,"X",0)</f>
        <v>0</v>
      </c>
      <c r="E5" s="49">
        <f>IF('Cub2'!O6&gt;=1,"X",0)</f>
        <v>0</v>
      </c>
      <c r="F5" s="49">
        <f>IF('Cub3'!O6&gt;=1,"X",0)</f>
        <v>0</v>
      </c>
      <c r="G5" s="49">
        <f>IF('Cub4'!O6&gt;=1,"X",0)</f>
        <v>0</v>
      </c>
      <c r="H5" s="49">
        <f>IF('Cub5'!O6&gt;=1,"X",0)</f>
        <v>0</v>
      </c>
      <c r="I5" s="49">
        <f>IF('Cub6'!O6&gt;=1,"X",0)</f>
        <v>0</v>
      </c>
      <c r="J5" s="49">
        <f>IF('Cub7'!O6&gt;=1,"X",0)</f>
        <v>0</v>
      </c>
      <c r="K5" s="49">
        <f>IF('Cub8'!O6&gt;=1,"X",0)</f>
        <v>0</v>
      </c>
      <c r="L5" s="49">
        <f>IF('Cub9'!O6&gt;=1,"X",0)</f>
        <v>0</v>
      </c>
      <c r="M5" s="49">
        <f>IF('Cub10'!O6&gt;=1,"X",0)</f>
        <v>0</v>
      </c>
      <c r="N5" s="49">
        <f>IF('Cub11'!O6&gt;=1,"X",0)</f>
        <v>0</v>
      </c>
      <c r="O5" s="49">
        <f>IF('Cub12'!O6&gt;=1,"X",0)</f>
        <v>0</v>
      </c>
      <c r="P5" s="49">
        <f>IF('Cub13'!O6&gt;=1,"X",0)</f>
        <v>0</v>
      </c>
      <c r="Q5" s="49">
        <f>IF('Cub14'!O6&gt;=1,"X",0)</f>
        <v>0</v>
      </c>
      <c r="R5" s="49">
        <f>IF('Cub15'!O6&gt;=1,"X",0)</f>
        <v>0</v>
      </c>
      <c r="S5" s="109"/>
      <c r="T5" s="109"/>
      <c r="U5" s="109"/>
      <c r="V5" s="120"/>
      <c r="W5" s="105"/>
      <c r="X5" s="14"/>
      <c r="Y5" s="14"/>
      <c r="Z5" s="14"/>
      <c r="AA5" s="14"/>
      <c r="AB5" s="14"/>
      <c r="AC5" s="14"/>
    </row>
    <row r="6" spans="1:29">
      <c r="A6" s="105"/>
      <c r="B6" s="49">
        <v>2</v>
      </c>
      <c r="C6" s="122" t="s">
        <v>53</v>
      </c>
      <c r="D6" s="49">
        <f>IF('Cub1'!O7&gt;=1,"X",0)</f>
        <v>0</v>
      </c>
      <c r="E6" s="49">
        <f>IF('Cub2'!O7&gt;=1,"X",0)</f>
        <v>0</v>
      </c>
      <c r="F6" s="49">
        <f>IF('Cub3'!O7&gt;=1,"X",0)</f>
        <v>0</v>
      </c>
      <c r="G6" s="49">
        <f>IF('Cub4'!O7&gt;=1,"X",0)</f>
        <v>0</v>
      </c>
      <c r="H6" s="49">
        <f>IF('Cub5'!O7&gt;=1,"X",0)</f>
        <v>0</v>
      </c>
      <c r="I6" s="49">
        <f>IF('Cub6'!O7&gt;=1,"X",0)</f>
        <v>0</v>
      </c>
      <c r="J6" s="49">
        <f>IF('Cub7'!O7&gt;=1,"X",0)</f>
        <v>0</v>
      </c>
      <c r="K6" s="49">
        <f>IF('Cub8'!O7&gt;=1,"X",0)</f>
        <v>0</v>
      </c>
      <c r="L6" s="49">
        <f>IF('Cub9'!O7&gt;=1,"X",0)</f>
        <v>0</v>
      </c>
      <c r="M6" s="49">
        <f>IF('Cub10'!O7&gt;=1,"X",0)</f>
        <v>0</v>
      </c>
      <c r="N6" s="49">
        <f>IF('Cub11'!O7&gt;=1,"X",0)</f>
        <v>0</v>
      </c>
      <c r="O6" s="49">
        <f>IF('Cub12'!O7&gt;=1,"X",0)</f>
        <v>0</v>
      </c>
      <c r="P6" s="49">
        <f>IF('Cub13'!O7&gt;=1,"X",0)</f>
        <v>0</v>
      </c>
      <c r="Q6" s="49">
        <f>IF('Cub14'!O7&gt;=1,"X",0)</f>
        <v>0</v>
      </c>
      <c r="R6" s="49">
        <f>IF('Cub15'!O7&gt;=1,"X",0)</f>
        <v>0</v>
      </c>
      <c r="S6" s="109"/>
      <c r="T6" s="109"/>
      <c r="U6" s="109"/>
      <c r="V6" s="120"/>
      <c r="W6" s="105"/>
      <c r="X6" s="14"/>
      <c r="Y6" s="14"/>
      <c r="Z6" s="14"/>
      <c r="AA6" s="14"/>
      <c r="AB6" s="14"/>
      <c r="AC6" s="14"/>
    </row>
    <row r="7" spans="1:29">
      <c r="A7" s="105"/>
      <c r="B7" s="49">
        <v>3</v>
      </c>
      <c r="C7" s="122" t="s">
        <v>22</v>
      </c>
      <c r="D7" s="49">
        <f>IF('Cub1'!O8&gt;=1,"X",0)</f>
        <v>0</v>
      </c>
      <c r="E7" s="49">
        <f>IF('Cub2'!O8&gt;=1,"X",0)</f>
        <v>0</v>
      </c>
      <c r="F7" s="49">
        <f>IF('Cub3'!O8&gt;=1,"X",0)</f>
        <v>0</v>
      </c>
      <c r="G7" s="49">
        <f>IF('Cub4'!O8&gt;=1,"X",0)</f>
        <v>0</v>
      </c>
      <c r="H7" s="49">
        <f>IF('Cub5'!O8&gt;=1,"X",0)</f>
        <v>0</v>
      </c>
      <c r="I7" s="49">
        <f>IF('Cub6'!O8&gt;=1,"X",0)</f>
        <v>0</v>
      </c>
      <c r="J7" s="49">
        <f>IF('Cub7'!O8&gt;=1,"X",0)</f>
        <v>0</v>
      </c>
      <c r="K7" s="49">
        <f>IF('Cub8'!O8&gt;=1,"X",0)</f>
        <v>0</v>
      </c>
      <c r="L7" s="49">
        <f>IF('Cub9'!O8&gt;=1,"X",0)</f>
        <v>0</v>
      </c>
      <c r="M7" s="49">
        <f>IF('Cub10'!O8&gt;=1,"X",0)</f>
        <v>0</v>
      </c>
      <c r="N7" s="49">
        <f>IF('Cub11'!O8&gt;=1,"X",0)</f>
        <v>0</v>
      </c>
      <c r="O7" s="49">
        <f>IF('Cub12'!O8&gt;=1,"X",0)</f>
        <v>0</v>
      </c>
      <c r="P7" s="49">
        <f>IF('Cub13'!O8&gt;=1,"X",0)</f>
        <v>0</v>
      </c>
      <c r="Q7" s="49">
        <f>IF('Cub14'!O8&gt;=1,"X",0)</f>
        <v>0</v>
      </c>
      <c r="R7" s="49">
        <f>IF('Cub15'!O8&gt;=1,"X",0)</f>
        <v>0</v>
      </c>
      <c r="S7" s="109"/>
      <c r="T7" s="109"/>
      <c r="U7" s="109"/>
      <c r="V7" s="120"/>
      <c r="W7" s="105"/>
      <c r="X7" s="14"/>
      <c r="Y7" s="14"/>
      <c r="Z7" s="14"/>
      <c r="AA7" s="14"/>
      <c r="AB7" s="14"/>
      <c r="AC7" s="14"/>
    </row>
    <row r="8" spans="1:29">
      <c r="A8" s="105"/>
      <c r="B8" s="49">
        <v>4</v>
      </c>
      <c r="C8" s="122" t="s">
        <v>19</v>
      </c>
      <c r="D8" s="49">
        <f>IF('Cub1'!O9&gt;=1,"X",0)</f>
        <v>0</v>
      </c>
      <c r="E8" s="49">
        <f>IF('Cub2'!O9&gt;=1,"X",0)</f>
        <v>0</v>
      </c>
      <c r="F8" s="49">
        <f>IF('Cub3'!O9&gt;=1,"X",0)</f>
        <v>0</v>
      </c>
      <c r="G8" s="49">
        <f>IF('Cub4'!O9&gt;=1,"X",0)</f>
        <v>0</v>
      </c>
      <c r="H8" s="49">
        <f>IF('Cub5'!O9&gt;=1,"X",0)</f>
        <v>0</v>
      </c>
      <c r="I8" s="49">
        <f>IF('Cub6'!O9&gt;=1,"X",0)</f>
        <v>0</v>
      </c>
      <c r="J8" s="49">
        <f>IF('Cub7'!O9&gt;=1,"X",0)</f>
        <v>0</v>
      </c>
      <c r="K8" s="49">
        <f>IF('Cub8'!O9&gt;=1,"X",0)</f>
        <v>0</v>
      </c>
      <c r="L8" s="49">
        <f>IF('Cub9'!O9&gt;=1,"X",0)</f>
        <v>0</v>
      </c>
      <c r="M8" s="49">
        <f>IF('Cub10'!O9&gt;=1,"X",0)</f>
        <v>0</v>
      </c>
      <c r="N8" s="49">
        <f>IF('Cub11'!O9&gt;=1,"X",0)</f>
        <v>0</v>
      </c>
      <c r="O8" s="49">
        <f>IF('Cub12'!O9&gt;=1,"X",0)</f>
        <v>0</v>
      </c>
      <c r="P8" s="49">
        <f>IF('Cub13'!O9&gt;=1,"X",0)</f>
        <v>0</v>
      </c>
      <c r="Q8" s="49">
        <f>IF('Cub14'!O9&gt;=1,"X",0)</f>
        <v>0</v>
      </c>
      <c r="R8" s="49">
        <f>IF('Cub15'!O9&gt;=1,"X",0)</f>
        <v>0</v>
      </c>
      <c r="S8" s="109"/>
      <c r="T8" s="109"/>
      <c r="U8" s="109"/>
      <c r="V8" s="120"/>
      <c r="W8" s="105"/>
      <c r="X8" s="14"/>
      <c r="Y8" s="14"/>
      <c r="Z8" s="14"/>
      <c r="AA8" s="14"/>
      <c r="AB8" s="14"/>
      <c r="AC8" s="14"/>
    </row>
    <row r="9" spans="1:29">
      <c r="A9" s="105"/>
      <c r="B9" s="49">
        <v>5</v>
      </c>
      <c r="C9" s="122" t="s">
        <v>20</v>
      </c>
      <c r="D9" s="49">
        <f>IF('Cub1'!O10&gt;=1,"X",0)</f>
        <v>0</v>
      </c>
      <c r="E9" s="49">
        <f>IF('Cub2'!O10&gt;=1,"X",0)</f>
        <v>0</v>
      </c>
      <c r="F9" s="49">
        <f>IF('Cub3'!O10&gt;=1,"X",0)</f>
        <v>0</v>
      </c>
      <c r="G9" s="49">
        <f>IF('Cub4'!O10&gt;=1,"X",0)</f>
        <v>0</v>
      </c>
      <c r="H9" s="49">
        <f>IF('Cub5'!O10&gt;=1,"X",0)</f>
        <v>0</v>
      </c>
      <c r="I9" s="49">
        <f>IF('Cub6'!O10&gt;=1,"X",0)</f>
        <v>0</v>
      </c>
      <c r="J9" s="49">
        <f>IF('Cub7'!O10&gt;=1,"X",0)</f>
        <v>0</v>
      </c>
      <c r="K9" s="49">
        <f>IF('Cub8'!O10&gt;=1,"X",0)</f>
        <v>0</v>
      </c>
      <c r="L9" s="49">
        <f>IF('Cub9'!O10&gt;=1,"X",0)</f>
        <v>0</v>
      </c>
      <c r="M9" s="49">
        <f>IF('Cub10'!O10&gt;=1,"X",0)</f>
        <v>0</v>
      </c>
      <c r="N9" s="49">
        <f>IF('Cub11'!O10&gt;=1,"X",0)</f>
        <v>0</v>
      </c>
      <c r="O9" s="49">
        <f>IF('Cub12'!O10&gt;=1,"X",0)</f>
        <v>0</v>
      </c>
      <c r="P9" s="49">
        <f>IF('Cub13'!O10&gt;=1,"X",0)</f>
        <v>0</v>
      </c>
      <c r="Q9" s="49">
        <f>IF('Cub14'!O10&gt;=1,"X",0)</f>
        <v>0</v>
      </c>
      <c r="R9" s="49">
        <f>IF('Cub15'!O10&gt;=1,"X",0)</f>
        <v>0</v>
      </c>
      <c r="S9" s="109"/>
      <c r="T9" s="109"/>
      <c r="U9" s="109"/>
      <c r="V9" s="120"/>
      <c r="W9" s="105"/>
      <c r="X9" s="14"/>
      <c r="Y9" s="14"/>
      <c r="Z9" s="14"/>
      <c r="AA9" s="14"/>
      <c r="AB9" s="14"/>
      <c r="AC9" s="14"/>
    </row>
    <row r="10" spans="1:29">
      <c r="A10" s="105"/>
      <c r="B10" s="49">
        <v>6</v>
      </c>
      <c r="C10" s="122" t="s">
        <v>21</v>
      </c>
      <c r="D10" s="49">
        <f>IF('Cub1'!O11&gt;=1,"X",0)</f>
        <v>0</v>
      </c>
      <c r="E10" s="49">
        <f>IF('Cub2'!O11&gt;=1,"X",0)</f>
        <v>0</v>
      </c>
      <c r="F10" s="49">
        <f>IF('Cub3'!O11&gt;=1,"X",0)</f>
        <v>0</v>
      </c>
      <c r="G10" s="49">
        <f>IF('Cub4'!O11&gt;=1,"X",0)</f>
        <v>0</v>
      </c>
      <c r="H10" s="49">
        <f>IF('Cub5'!O11&gt;=1,"X",0)</f>
        <v>0</v>
      </c>
      <c r="I10" s="49">
        <f>IF('Cub6'!O11&gt;=1,"X",0)</f>
        <v>0</v>
      </c>
      <c r="J10" s="49">
        <f>IF('Cub7'!O11&gt;=1,"X",0)</f>
        <v>0</v>
      </c>
      <c r="K10" s="49">
        <f>IF('Cub8'!O11&gt;=1,"X",0)</f>
        <v>0</v>
      </c>
      <c r="L10" s="49">
        <f>IF('Cub9'!O11&gt;=1,"X",0)</f>
        <v>0</v>
      </c>
      <c r="M10" s="49">
        <f>IF('Cub10'!O11&gt;=1,"X",0)</f>
        <v>0</v>
      </c>
      <c r="N10" s="49">
        <f>IF('Cub11'!O11&gt;=1,"X",0)</f>
        <v>0</v>
      </c>
      <c r="O10" s="49">
        <f>IF('Cub12'!O11&gt;=1,"X",0)</f>
        <v>0</v>
      </c>
      <c r="P10" s="49">
        <f>IF('Cub13'!O11&gt;=1,"X",0)</f>
        <v>0</v>
      </c>
      <c r="Q10" s="49">
        <f>IF('Cub13'!O11&gt;=1,"X",0)</f>
        <v>0</v>
      </c>
      <c r="R10" s="49">
        <f>IF('Cub15'!O11&gt;=1,"X",0)</f>
        <v>0</v>
      </c>
      <c r="S10" s="109"/>
      <c r="T10" s="109"/>
      <c r="U10" s="109"/>
      <c r="V10" s="120"/>
      <c r="W10" s="105"/>
      <c r="X10" s="14"/>
      <c r="Y10" s="14"/>
      <c r="Z10" s="14"/>
      <c r="AA10" s="14"/>
      <c r="AB10" s="14"/>
      <c r="AC10" s="14"/>
    </row>
    <row r="11" spans="1:29" ht="13.5" thickBot="1">
      <c r="A11" s="105"/>
      <c r="B11" s="49">
        <v>7</v>
      </c>
      <c r="C11" s="122" t="s">
        <v>18</v>
      </c>
      <c r="D11" s="49">
        <f>IF('Cub1'!O12&gt;=1,"X",0)</f>
        <v>0</v>
      </c>
      <c r="E11" s="49">
        <f>IF('Cub2'!O12&gt;=1,"X",0)</f>
        <v>0</v>
      </c>
      <c r="F11" s="49">
        <f>IF('Cub3'!O12&gt;=1,"X",0)</f>
        <v>0</v>
      </c>
      <c r="G11" s="49">
        <f>IF('Cub4'!O12&gt;=1,"X",0)</f>
        <v>0</v>
      </c>
      <c r="H11" s="49">
        <f>IF('Cub5'!O12&gt;=1,"X",0)</f>
        <v>0</v>
      </c>
      <c r="I11" s="49">
        <f>IF('Cub6'!O12&gt;=1,"X",0)</f>
        <v>0</v>
      </c>
      <c r="J11" s="49">
        <f>IF('Cub7'!O12&gt;=1,"X",0)</f>
        <v>0</v>
      </c>
      <c r="K11" s="49">
        <f>IF('Cub8'!O12&gt;=1,"X",0)</f>
        <v>0</v>
      </c>
      <c r="L11" s="49">
        <f>IF('Cub9'!O12&gt;=1,"X",0)</f>
        <v>0</v>
      </c>
      <c r="M11" s="49">
        <f>IF('Cub10'!O12&gt;=1,"X",0)</f>
        <v>0</v>
      </c>
      <c r="N11" s="49">
        <f>IF('Cub11'!O12&gt;=1,"X",0)</f>
        <v>0</v>
      </c>
      <c r="O11" s="49">
        <f>IF('Cub12'!O12&gt;=1,"X",0)</f>
        <v>0</v>
      </c>
      <c r="P11" s="49">
        <f>IF('Cub13'!O12&gt;=1,"X",0)</f>
        <v>0</v>
      </c>
      <c r="Q11" s="49">
        <f>IF('Cub14'!O12&gt;=1,"X",0)</f>
        <v>0</v>
      </c>
      <c r="R11" s="49">
        <f>IF('Cub15'!O12&gt;=1,"X",0)</f>
        <v>0</v>
      </c>
      <c r="S11" s="109"/>
      <c r="T11" s="109"/>
      <c r="U11" s="109"/>
      <c r="V11" s="120"/>
      <c r="W11" s="105"/>
      <c r="X11" s="14"/>
      <c r="Y11" s="14"/>
      <c r="Z11" s="14"/>
      <c r="AA11" s="14"/>
      <c r="AB11" s="14"/>
      <c r="AC11" s="14"/>
    </row>
    <row r="12" spans="1:29" ht="14.25" thickTop="1" thickBot="1">
      <c r="A12" s="105"/>
      <c r="B12" s="126"/>
      <c r="C12" s="127" t="s">
        <v>67</v>
      </c>
      <c r="D12" s="128">
        <f>'Cub1'!C13</f>
        <v>0</v>
      </c>
      <c r="E12" s="128">
        <f>'Cub2'!C13</f>
        <v>0</v>
      </c>
      <c r="F12" s="128">
        <f>'Cub3'!C13</f>
        <v>0</v>
      </c>
      <c r="G12" s="128">
        <f>'Cub4'!C13</f>
        <v>0</v>
      </c>
      <c r="H12" s="128">
        <f>'Cub5'!C13</f>
        <v>0</v>
      </c>
      <c r="I12" s="128">
        <f>'Cub6'!C13</f>
        <v>0</v>
      </c>
      <c r="J12" s="128">
        <f>'Cub7'!C13</f>
        <v>0</v>
      </c>
      <c r="K12" s="128">
        <f>'Cub8'!C13</f>
        <v>0</v>
      </c>
      <c r="L12" s="128">
        <f>'Cub9'!C13</f>
        <v>0</v>
      </c>
      <c r="M12" s="128">
        <f>'Cub10'!C13</f>
        <v>0</v>
      </c>
      <c r="N12" s="128">
        <f>'Cub11'!C13</f>
        <v>0</v>
      </c>
      <c r="O12" s="128">
        <f>'Cub12'!C13</f>
        <v>0</v>
      </c>
      <c r="P12" s="128">
        <f>'Cub13'!C13</f>
        <v>0</v>
      </c>
      <c r="Q12" s="128">
        <f>'Cub14'!C13</f>
        <v>0</v>
      </c>
      <c r="R12" s="129">
        <f>'Cub15'!C13</f>
        <v>0</v>
      </c>
      <c r="S12" s="109"/>
      <c r="T12" s="109"/>
      <c r="U12" s="109"/>
      <c r="V12" s="120"/>
      <c r="W12" s="105"/>
      <c r="X12" s="14"/>
      <c r="Y12" s="14"/>
      <c r="Z12" s="14"/>
      <c r="AA12" s="14"/>
      <c r="AB12" s="14"/>
      <c r="AC12" s="14"/>
    </row>
    <row r="13" spans="1:29" ht="13.5" thickTop="1">
      <c r="A13" s="105"/>
      <c r="B13" s="105"/>
      <c r="C13" s="130"/>
      <c r="D13" s="120"/>
      <c r="E13" s="120"/>
      <c r="F13" s="105"/>
      <c r="G13" s="120"/>
      <c r="H13" s="120"/>
      <c r="I13" s="120"/>
      <c r="J13" s="120"/>
      <c r="K13" s="105"/>
      <c r="L13" s="105"/>
      <c r="M13" s="105"/>
      <c r="N13" s="105"/>
      <c r="O13" s="105"/>
      <c r="P13" s="105"/>
      <c r="Q13" s="105"/>
      <c r="R13" s="131"/>
      <c r="S13" s="105"/>
      <c r="T13" s="105"/>
      <c r="U13" s="105"/>
      <c r="V13" s="120"/>
      <c r="W13" s="105"/>
      <c r="X13" s="14"/>
      <c r="Y13" s="14"/>
      <c r="Z13" s="14"/>
      <c r="AA13" s="14"/>
      <c r="AB13" s="14"/>
      <c r="AC13" s="14"/>
    </row>
    <row r="14" spans="1:29">
      <c r="A14" s="105"/>
      <c r="B14" s="121" t="s">
        <v>59</v>
      </c>
      <c r="C14" s="132"/>
      <c r="D14" s="123" t="s">
        <v>187</v>
      </c>
      <c r="E14" s="124"/>
      <c r="F14" s="124"/>
      <c r="G14" s="124"/>
      <c r="H14" s="124"/>
      <c r="I14" s="124"/>
      <c r="J14" s="124"/>
      <c r="K14" s="124"/>
      <c r="L14" s="124"/>
      <c r="M14" s="124"/>
      <c r="N14" s="124"/>
      <c r="O14" s="124"/>
      <c r="P14" s="124"/>
      <c r="Q14" s="124"/>
      <c r="R14" s="108"/>
      <c r="S14" s="125"/>
      <c r="T14" s="125"/>
      <c r="U14" s="125"/>
      <c r="V14" s="120"/>
      <c r="W14" s="105"/>
      <c r="X14" s="14"/>
      <c r="Y14" s="14"/>
      <c r="Z14" s="14"/>
      <c r="AA14" s="14"/>
      <c r="AB14" s="14"/>
      <c r="AC14" s="14"/>
    </row>
    <row r="15" spans="1:29">
      <c r="A15" s="105"/>
      <c r="B15" s="49">
        <v>1</v>
      </c>
      <c r="C15" s="122" t="s">
        <v>96</v>
      </c>
      <c r="D15" s="49">
        <f>IF('Cub1'!O18&gt;=1,"X",0)</f>
        <v>0</v>
      </c>
      <c r="E15" s="49">
        <f>IF('Cub2'!O18&gt;=1,"X",0)</f>
        <v>0</v>
      </c>
      <c r="F15" s="49">
        <f>IF('Cub3'!O18&gt;=1,"X",0)</f>
        <v>0</v>
      </c>
      <c r="G15" s="49">
        <f>IF('Cub4'!O18&gt;=1,"X",0)</f>
        <v>0</v>
      </c>
      <c r="H15" s="49">
        <f>IF('Cub5'!O18&gt;=1,"X",0)</f>
        <v>0</v>
      </c>
      <c r="I15" s="49">
        <f>IF('Cub6'!O18&gt;=1,"X",0)</f>
        <v>0</v>
      </c>
      <c r="J15" s="49">
        <f>IF('Cub7'!O18&gt;=1,"X",0)</f>
        <v>0</v>
      </c>
      <c r="K15" s="49">
        <f>IF('Cub8'!O18&gt;=1,"X",0)</f>
        <v>0</v>
      </c>
      <c r="L15" s="49">
        <f>IF('Cub9'!O18&gt;=1,"X",0)</f>
        <v>0</v>
      </c>
      <c r="M15" s="49">
        <f>IF('Cub10'!O18&gt;=1,"X",0)</f>
        <v>0</v>
      </c>
      <c r="N15" s="49">
        <f>IF('Cub11'!O18&gt;=1,"X",0)</f>
        <v>0</v>
      </c>
      <c r="O15" s="49">
        <f>IF('Cub12'!O18&gt;=1,"X",0)</f>
        <v>0</v>
      </c>
      <c r="P15" s="49">
        <f>IF('Cub13'!O18&gt;=1,"X",0)</f>
        <v>0</v>
      </c>
      <c r="Q15" s="49">
        <f>IF('Cub14'!O18&gt;=1,"X",0)</f>
        <v>0</v>
      </c>
      <c r="R15" s="49">
        <f>IF('Cub15'!O18&gt;=1,"X",0)</f>
        <v>0</v>
      </c>
      <c r="S15" s="109"/>
      <c r="T15" s="109"/>
      <c r="U15" s="109"/>
      <c r="V15" s="120"/>
      <c r="W15" s="105"/>
      <c r="X15" s="14"/>
      <c r="Y15" s="14"/>
      <c r="Z15" s="14"/>
      <c r="AA15" s="14"/>
      <c r="AB15" s="14"/>
      <c r="AC15" s="14"/>
    </row>
    <row r="16" spans="1:29">
      <c r="A16" s="105"/>
      <c r="B16" s="49">
        <v>2</v>
      </c>
      <c r="C16" s="122" t="s">
        <v>97</v>
      </c>
      <c r="D16" s="49">
        <f>IF('Cub1'!O20&gt;=1,"X",0)</f>
        <v>0</v>
      </c>
      <c r="E16" s="49">
        <f>IF('Cub2'!O20&gt;=1,"X",0)</f>
        <v>0</v>
      </c>
      <c r="F16" s="49">
        <f>IF('Cub3'!O20&gt;=1,"X",0)</f>
        <v>0</v>
      </c>
      <c r="G16" s="49">
        <f>IF('Cub4'!O20&gt;=1,"X",0)</f>
        <v>0</v>
      </c>
      <c r="H16" s="49">
        <f>IF('Cub5'!O20&gt;=1,"X",0)</f>
        <v>0</v>
      </c>
      <c r="I16" s="49">
        <f>IF('Cub6'!O20&gt;=1,"X",0)</f>
        <v>0</v>
      </c>
      <c r="J16" s="49">
        <f>IF('Cub7'!O20&gt;=1,"X",0)</f>
        <v>0</v>
      </c>
      <c r="K16" s="49">
        <f>IF('Cub8'!O20&gt;=1,"X",0)</f>
        <v>0</v>
      </c>
      <c r="L16" s="49">
        <f>IF('Cub9'!O20&gt;=1,"X",0)</f>
        <v>0</v>
      </c>
      <c r="M16" s="49">
        <f>IF('Cub10'!O20&gt;=1,"X",0)</f>
        <v>0</v>
      </c>
      <c r="N16" s="49">
        <f>IF('Cub11'!O20&gt;=1,"X",0)</f>
        <v>0</v>
      </c>
      <c r="O16" s="49">
        <f>IF('Cub12'!O20&gt;=1,"X",0)</f>
        <v>0</v>
      </c>
      <c r="P16" s="49">
        <f>IF('Cub13'!O20&gt;=1,"X",0)</f>
        <v>0</v>
      </c>
      <c r="Q16" s="49">
        <f>IF('Cub14'!O20&gt;=1,"X",0)</f>
        <v>0</v>
      </c>
      <c r="R16" s="49">
        <f>IF('Cub15'!O20&gt;=1,"X",0)</f>
        <v>0</v>
      </c>
      <c r="S16" s="109"/>
      <c r="T16" s="109"/>
      <c r="U16" s="109"/>
      <c r="V16" s="120"/>
      <c r="W16" s="105"/>
      <c r="X16" s="14"/>
      <c r="Y16" s="14"/>
      <c r="Z16" s="14"/>
      <c r="AA16" s="14"/>
      <c r="AB16" s="14"/>
      <c r="AC16" s="14"/>
    </row>
    <row r="17" spans="1:29" ht="25.5">
      <c r="A17" s="105"/>
      <c r="B17" s="46">
        <v>3</v>
      </c>
      <c r="C17" s="133" t="s">
        <v>98</v>
      </c>
      <c r="D17" s="46">
        <f>IF('Cub1'!O22&gt;=1,"X",0)</f>
        <v>0</v>
      </c>
      <c r="E17" s="46">
        <f>IF('Cub2'!O22&gt;=1,"X",0)</f>
        <v>0</v>
      </c>
      <c r="F17" s="46">
        <f>IF('Cub3'!O22&gt;=1,"X",0)</f>
        <v>0</v>
      </c>
      <c r="G17" s="46">
        <f>IF('Cub4'!O22&gt;=1,"X",0)</f>
        <v>0</v>
      </c>
      <c r="H17" s="46">
        <f>IF('Cub5'!O22&gt;=1,"X",0)</f>
        <v>0</v>
      </c>
      <c r="I17" s="46">
        <f>IF('Cub6'!O22&gt;=1,"X",0)</f>
        <v>0</v>
      </c>
      <c r="J17" s="46">
        <f>IF('Cub7'!O22&gt;=1,"X",0)</f>
        <v>0</v>
      </c>
      <c r="K17" s="46">
        <f>IF('Cub8'!O22&gt;=1,"X",0)</f>
        <v>0</v>
      </c>
      <c r="L17" s="46">
        <f>IF('Cub9'!O22&gt;=1,"X",0)</f>
        <v>0</v>
      </c>
      <c r="M17" s="46">
        <f>IF('Cub10'!O22&gt;=1,"X",0)</f>
        <v>0</v>
      </c>
      <c r="N17" s="46">
        <f>IF('Cub11'!O22&gt;=1,"X",0)</f>
        <v>0</v>
      </c>
      <c r="O17" s="46">
        <f>IF('Cub12'!O22&gt;=1,"X",0)</f>
        <v>0</v>
      </c>
      <c r="P17" s="46">
        <f>IF('Cub13'!O22&gt;=1,"X",0)</f>
        <v>0</v>
      </c>
      <c r="Q17" s="46">
        <f>IF('Cub14'!O22&gt;=1,"X",0)</f>
        <v>0</v>
      </c>
      <c r="R17" s="46">
        <f>IF('Cub15'!O22&gt;=1,"X",0)</f>
        <v>0</v>
      </c>
      <c r="S17" s="109"/>
      <c r="T17" s="109"/>
      <c r="U17" s="109"/>
      <c r="V17" s="120"/>
      <c r="W17" s="105"/>
      <c r="X17" s="14"/>
      <c r="Y17" s="14"/>
      <c r="Z17" s="14"/>
      <c r="AA17" s="14"/>
      <c r="AB17" s="14"/>
      <c r="AC17" s="14"/>
    </row>
    <row r="18" spans="1:29">
      <c r="A18" s="105"/>
      <c r="B18" s="49">
        <v>4</v>
      </c>
      <c r="C18" s="122" t="s">
        <v>99</v>
      </c>
      <c r="D18" s="49">
        <f>IF('Cub1'!O24&gt;=1,"X",0)</f>
        <v>0</v>
      </c>
      <c r="E18" s="49">
        <f>IF('Cub2'!O24&gt;=1,"X",0)</f>
        <v>0</v>
      </c>
      <c r="F18" s="49">
        <f>IF('Cub3'!O24&gt;=1,"X",0)</f>
        <v>0</v>
      </c>
      <c r="G18" s="49">
        <f>IF('Cub4'!O24&gt;=1,"X",0)</f>
        <v>0</v>
      </c>
      <c r="H18" s="49">
        <f>IF('Cub5'!O24&gt;=1,"X",0)</f>
        <v>0</v>
      </c>
      <c r="I18" s="49">
        <f>IF('Cub6'!O24&gt;=1,"X",0)</f>
        <v>0</v>
      </c>
      <c r="J18" s="49">
        <f>IF('Cub7'!O24&gt;=1,"X",0)</f>
        <v>0</v>
      </c>
      <c r="K18" s="49">
        <f>IF('Cub8'!O24&gt;=1,"X",0)</f>
        <v>0</v>
      </c>
      <c r="L18" s="49">
        <f>IF('Cub9'!O24&gt;=1,"X",0)</f>
        <v>0</v>
      </c>
      <c r="M18" s="49">
        <f>IF('Cub10'!O24&gt;=1,"X",0)</f>
        <v>0</v>
      </c>
      <c r="N18" s="49">
        <f>IF('Cub11'!O24&gt;=1,"X",0)</f>
        <v>0</v>
      </c>
      <c r="O18" s="49">
        <f>IF('Cub12'!O24&gt;=1,"X",0)</f>
        <v>0</v>
      </c>
      <c r="P18" s="49">
        <f>IF('Cub13'!O24&gt;=1,"X",0)</f>
        <v>0</v>
      </c>
      <c r="Q18" s="49">
        <f>IF('Cub14'!O24&gt;=1,"X",0)</f>
        <v>0</v>
      </c>
      <c r="R18" s="49">
        <f>IF('Cub15'!O24&gt;=1,"X",0)</f>
        <v>0</v>
      </c>
      <c r="S18" s="109"/>
      <c r="T18" s="109"/>
      <c r="U18" s="109"/>
      <c r="V18" s="120"/>
      <c r="W18" s="105"/>
      <c r="X18" s="14"/>
      <c r="Y18" s="14"/>
      <c r="Z18" s="14"/>
      <c r="AA18" s="14"/>
      <c r="AB18" s="14"/>
      <c r="AC18" s="14"/>
    </row>
    <row r="19" spans="1:29">
      <c r="A19" s="105"/>
      <c r="B19" s="49">
        <v>5</v>
      </c>
      <c r="C19" s="122" t="s">
        <v>100</v>
      </c>
      <c r="D19" s="49">
        <f>IF('Cub1'!O26&gt;=1,"X",0)</f>
        <v>0</v>
      </c>
      <c r="E19" s="49">
        <f>IF('Cub2'!O26&gt;=1,"X",0)</f>
        <v>0</v>
      </c>
      <c r="F19" s="49">
        <f>IF('Cub3'!O26&gt;=1,"X",0)</f>
        <v>0</v>
      </c>
      <c r="G19" s="49">
        <f>IF('Cub4'!O26&gt;=1,"X",0)</f>
        <v>0</v>
      </c>
      <c r="H19" s="49">
        <f>IF('Cub5'!O26&gt;=1,"X",0)</f>
        <v>0</v>
      </c>
      <c r="I19" s="49">
        <f>IF('Cub6'!O26&gt;=1,"X",0)</f>
        <v>0</v>
      </c>
      <c r="J19" s="49">
        <f>IF('Cub7'!O26&gt;=1,"X",0)</f>
        <v>0</v>
      </c>
      <c r="K19" s="49">
        <f>IF('Cub8'!O26&gt;=1,"X",0)</f>
        <v>0</v>
      </c>
      <c r="L19" s="49">
        <f>IF('Cub9'!O26&gt;=1,"X",0)</f>
        <v>0</v>
      </c>
      <c r="M19" s="49">
        <f>IF('Cub10'!O26&gt;=1,"X",0)</f>
        <v>0</v>
      </c>
      <c r="N19" s="49">
        <f>IF('Cub11'!O26&gt;=1,"X",0)</f>
        <v>0</v>
      </c>
      <c r="O19" s="49">
        <f>IF('Cub12'!O26&gt;=1,"X",0)</f>
        <v>0</v>
      </c>
      <c r="P19" s="49">
        <f>IF('Cub13'!O26&gt;=1,"X",0)</f>
        <v>0</v>
      </c>
      <c r="Q19" s="49">
        <f>IF('Cub14'!O26&gt;=1,"X",0)</f>
        <v>0</v>
      </c>
      <c r="R19" s="49">
        <f>IF('Cub15'!O26&gt;=1,"X",0)</f>
        <v>0</v>
      </c>
      <c r="S19" s="109"/>
      <c r="T19" s="109"/>
      <c r="U19" s="109"/>
      <c r="V19" s="120"/>
      <c r="W19" s="105"/>
      <c r="X19" s="14"/>
      <c r="Y19" s="14"/>
      <c r="Z19" s="14"/>
      <c r="AA19" s="14"/>
      <c r="AB19" s="14"/>
      <c r="AC19" s="14"/>
    </row>
    <row r="20" spans="1:29" ht="13.5" thickBot="1">
      <c r="A20" s="105"/>
      <c r="B20" s="114">
        <v>6</v>
      </c>
      <c r="C20" s="134" t="s">
        <v>101</v>
      </c>
      <c r="D20" s="114">
        <f>IF('Cub1'!O28&gt;=1,"X",0)</f>
        <v>0</v>
      </c>
      <c r="E20" s="49">
        <f>IF('Cub2'!O28&gt;=1,"X",0)</f>
        <v>0</v>
      </c>
      <c r="F20" s="49">
        <f>IF('Cub3'!O28&gt;=1,"X",0)</f>
        <v>0</v>
      </c>
      <c r="G20" s="49">
        <f>IF('Cub4'!O28&gt;=1,"X",0)</f>
        <v>0</v>
      </c>
      <c r="H20" s="49">
        <f>IF('Cub5'!O28&gt;=1,"X",0)</f>
        <v>0</v>
      </c>
      <c r="I20" s="49">
        <f>IF('Cub6'!O28&gt;=1,"X",0)</f>
        <v>0</v>
      </c>
      <c r="J20" s="49">
        <f>IF('Cub7'!O28&gt;=1,"X",0)</f>
        <v>0</v>
      </c>
      <c r="K20" s="49">
        <f>IF('Cub8'!O28&gt;=1,"X",0)</f>
        <v>0</v>
      </c>
      <c r="L20" s="49">
        <f>IF('Cub9'!O28&gt;=1,"X",0)</f>
        <v>0</v>
      </c>
      <c r="M20" s="49">
        <f>IF('Cub10'!O28&gt;=1,"X",0)</f>
        <v>0</v>
      </c>
      <c r="N20" s="49">
        <f>IF('Cub11'!O28&gt;=1,"X",0)</f>
        <v>0</v>
      </c>
      <c r="O20" s="49">
        <f>IF('Cub12'!O28&gt;=1,"X",0)</f>
        <v>0</v>
      </c>
      <c r="P20" s="49">
        <f>IF('Cub13'!O28&gt;=1,"X",0)</f>
        <v>0</v>
      </c>
      <c r="Q20" s="49">
        <f>IF('Cub14'!O28&gt;=1,"X",0)</f>
        <v>0</v>
      </c>
      <c r="R20" s="49">
        <f>IF('Cub15'!O28&gt;=1,"X",0)</f>
        <v>0</v>
      </c>
      <c r="S20" s="109"/>
      <c r="T20" s="109"/>
      <c r="U20" s="109"/>
      <c r="V20" s="120"/>
      <c r="W20" s="105"/>
      <c r="X20" s="14"/>
      <c r="Y20" s="14"/>
      <c r="Z20" s="14"/>
      <c r="AA20" s="14"/>
      <c r="AB20" s="14"/>
      <c r="AC20" s="14"/>
    </row>
    <row r="21" spans="1:29" ht="14.25" thickTop="1" thickBot="1">
      <c r="A21" s="105"/>
      <c r="B21" s="135"/>
      <c r="C21" s="127" t="s">
        <v>68</v>
      </c>
      <c r="D21" s="128">
        <f>'Cub1'!C30</f>
        <v>0</v>
      </c>
      <c r="E21" s="128">
        <f>'Cub2'!C30</f>
        <v>0</v>
      </c>
      <c r="F21" s="128">
        <f>'Cub3'!C30</f>
        <v>0</v>
      </c>
      <c r="G21" s="128">
        <f>'Cub4'!C30</f>
        <v>0</v>
      </c>
      <c r="H21" s="128">
        <f>'Cub5'!C30</f>
        <v>0</v>
      </c>
      <c r="I21" s="128">
        <f>'Cub6'!C30</f>
        <v>0</v>
      </c>
      <c r="J21" s="128">
        <f>'Cub7'!C30</f>
        <v>0</v>
      </c>
      <c r="K21" s="128">
        <f>'Cub8'!C30</f>
        <v>0</v>
      </c>
      <c r="L21" s="128">
        <f>'Cub9'!C30</f>
        <v>0</v>
      </c>
      <c r="M21" s="128">
        <f>'Cub10'!C30</f>
        <v>0</v>
      </c>
      <c r="N21" s="128">
        <f>'Cub11'!C30</f>
        <v>0</v>
      </c>
      <c r="O21" s="136">
        <f>'Cub12'!C30</f>
        <v>0</v>
      </c>
      <c r="P21" s="136">
        <f>'Cub13'!C30</f>
        <v>0</v>
      </c>
      <c r="Q21" s="128">
        <f>'Cub14'!C30</f>
        <v>0</v>
      </c>
      <c r="R21" s="129">
        <f>'Cub15'!C30</f>
        <v>0</v>
      </c>
      <c r="S21" s="109"/>
      <c r="T21" s="109"/>
      <c r="U21" s="109"/>
      <c r="V21" s="120"/>
      <c r="W21" s="105"/>
      <c r="X21" s="14"/>
      <c r="Y21" s="14"/>
      <c r="Z21" s="14"/>
      <c r="AA21" s="14"/>
      <c r="AB21" s="14"/>
      <c r="AC21" s="14"/>
    </row>
    <row r="22" spans="1:29" ht="13.5" thickTop="1">
      <c r="A22" s="105"/>
      <c r="B22" s="109"/>
      <c r="C22" s="125"/>
      <c r="D22" s="109"/>
      <c r="E22" s="109"/>
      <c r="F22" s="109"/>
      <c r="G22" s="109"/>
      <c r="H22" s="109"/>
      <c r="I22" s="109"/>
      <c r="J22" s="109"/>
      <c r="K22" s="109"/>
      <c r="L22" s="109"/>
      <c r="M22" s="109"/>
      <c r="N22" s="109"/>
      <c r="O22" s="109"/>
      <c r="P22" s="109"/>
      <c r="Q22" s="109"/>
      <c r="R22" s="109"/>
      <c r="S22" s="109"/>
      <c r="T22" s="109"/>
      <c r="U22" s="109"/>
      <c r="V22" s="120"/>
      <c r="W22" s="105"/>
      <c r="X22" s="14"/>
      <c r="Y22" s="14"/>
      <c r="Z22" s="14"/>
      <c r="AA22" s="14"/>
      <c r="AB22" s="14"/>
      <c r="AC22" s="14"/>
    </row>
    <row r="23" spans="1:29">
      <c r="A23" s="105"/>
      <c r="B23" s="121" t="s">
        <v>60</v>
      </c>
      <c r="C23" s="122"/>
      <c r="D23" s="123" t="s">
        <v>187</v>
      </c>
      <c r="E23" s="124"/>
      <c r="F23" s="124"/>
      <c r="G23" s="124"/>
      <c r="H23" s="124"/>
      <c r="I23" s="124"/>
      <c r="J23" s="124"/>
      <c r="K23" s="137"/>
      <c r="L23" s="137"/>
      <c r="M23" s="137"/>
      <c r="N23" s="137"/>
      <c r="O23" s="137"/>
      <c r="P23" s="137"/>
      <c r="Q23" s="137"/>
      <c r="R23" s="138"/>
      <c r="S23" s="109"/>
      <c r="T23" s="109"/>
      <c r="U23" s="109"/>
      <c r="V23" s="120"/>
      <c r="W23" s="105"/>
      <c r="X23" s="14"/>
      <c r="Y23" s="14"/>
      <c r="Z23" s="14"/>
      <c r="AA23" s="14"/>
      <c r="AB23" s="14"/>
      <c r="AC23" s="14"/>
    </row>
    <row r="24" spans="1:29" ht="25.5">
      <c r="A24" s="105"/>
      <c r="B24" s="46">
        <v>1</v>
      </c>
      <c r="C24" s="133" t="s">
        <v>102</v>
      </c>
      <c r="D24" s="46">
        <f>IF('Cub1'!O35&gt;=1,"X",0)</f>
        <v>0</v>
      </c>
      <c r="E24" s="46">
        <f>IF('Cub2'!O35&gt;=1,"X",0)</f>
        <v>0</v>
      </c>
      <c r="F24" s="46">
        <f>IF('Cub3'!O35&gt;=1,"X",0)</f>
        <v>0</v>
      </c>
      <c r="G24" s="46">
        <f>IF('Cub4'!O35&gt;=1,"X",0)</f>
        <v>0</v>
      </c>
      <c r="H24" s="46">
        <f>IF('Cub5'!O35&gt;=1,"X",0)</f>
        <v>0</v>
      </c>
      <c r="I24" s="46">
        <f>IF('Cub6'!O35&gt;=1,"X",0)</f>
        <v>0</v>
      </c>
      <c r="J24" s="46">
        <f>IF('Cub7'!O35&gt;=1,"X",0)</f>
        <v>0</v>
      </c>
      <c r="K24" s="46">
        <f>IF('Cub8'!O35&gt;=1,"X",0)</f>
        <v>0</v>
      </c>
      <c r="L24" s="46">
        <f>IF('Cub9'!O35&gt;=1,"X",0)</f>
        <v>0</v>
      </c>
      <c r="M24" s="46">
        <f>IF('Cub10'!O35&gt;=1,"X",0)</f>
        <v>0</v>
      </c>
      <c r="N24" s="46">
        <f>IF('Cub11'!O35&gt;=1,"X",0)</f>
        <v>0</v>
      </c>
      <c r="O24" s="46">
        <f>IF('Cub12'!O35&gt;=1,"X",0)</f>
        <v>0</v>
      </c>
      <c r="P24" s="46">
        <f>IF('Cub13'!O35&gt;=1,"X",0)</f>
        <v>0</v>
      </c>
      <c r="Q24" s="46">
        <f>IF('Cub14'!O35&gt;=1,"X",0)</f>
        <v>0</v>
      </c>
      <c r="R24" s="46">
        <f>IF('Cub15'!O35&gt;=1,"X",0)</f>
        <v>0</v>
      </c>
      <c r="S24" s="109"/>
      <c r="T24" s="109"/>
      <c r="U24" s="109"/>
      <c r="V24" s="120"/>
      <c r="W24" s="105"/>
      <c r="X24" s="14"/>
      <c r="Y24" s="14"/>
      <c r="Z24" s="14"/>
      <c r="AA24" s="14"/>
      <c r="AB24" s="14"/>
      <c r="AC24" s="14"/>
    </row>
    <row r="25" spans="1:29">
      <c r="A25" s="105"/>
      <c r="B25" s="49">
        <f t="shared" ref="B25:B33" si="0">B24+1</f>
        <v>2</v>
      </c>
      <c r="C25" s="122" t="s">
        <v>103</v>
      </c>
      <c r="D25" s="46">
        <f>IF('Cub1'!O37&gt;=1,"X",0)</f>
        <v>0</v>
      </c>
      <c r="E25" s="46">
        <f>IF('Cub2'!O37&gt;=1,"X",0)</f>
        <v>0</v>
      </c>
      <c r="F25" s="46">
        <f>IF('Cub3'!O37&gt;=1,"X",0)</f>
        <v>0</v>
      </c>
      <c r="G25" s="46">
        <f>IF('Cub4'!O37&gt;=1,"X",0)</f>
        <v>0</v>
      </c>
      <c r="H25" s="46">
        <f>IF('Cub5'!O37&gt;=1,"X",0)</f>
        <v>0</v>
      </c>
      <c r="I25" s="46">
        <f>IF('Cub6'!O37&gt;=1,"X",0)</f>
        <v>0</v>
      </c>
      <c r="J25" s="46">
        <f>IF('Cub7'!O37&gt;=1,"X",0)</f>
        <v>0</v>
      </c>
      <c r="K25" s="46">
        <f>IF('Cub8'!O37&gt;=1,"X",0)</f>
        <v>0</v>
      </c>
      <c r="L25" s="46">
        <f>IF('Cub9'!O37&gt;=1,"X",0)</f>
        <v>0</v>
      </c>
      <c r="M25" s="46">
        <f>IF('Cub10'!O37&gt;=1,"X",0)</f>
        <v>0</v>
      </c>
      <c r="N25" s="46">
        <f>IF('Cub11'!O37&gt;=1,"X",0)</f>
        <v>0</v>
      </c>
      <c r="O25" s="46">
        <f>IF('Cub12'!O37&gt;=1,"X",0)</f>
        <v>0</v>
      </c>
      <c r="P25" s="46">
        <f>IF('Cub13'!O37&gt;=1,"X",0)</f>
        <v>0</v>
      </c>
      <c r="Q25" s="46">
        <f>IF('Cub14'!O37&gt;=1,"X",0)</f>
        <v>0</v>
      </c>
      <c r="R25" s="46">
        <f>IF('Cub15'!O37&gt;=1,"X",0)</f>
        <v>0</v>
      </c>
      <c r="S25" s="109"/>
      <c r="T25" s="109"/>
      <c r="U25" s="109"/>
      <c r="V25" s="120"/>
      <c r="W25" s="105"/>
      <c r="X25" s="14"/>
      <c r="Y25" s="14"/>
      <c r="Z25" s="14"/>
      <c r="AA25" s="14"/>
      <c r="AB25" s="14"/>
      <c r="AC25" s="14"/>
    </row>
    <row r="26" spans="1:29">
      <c r="A26" s="105"/>
      <c r="B26" s="49">
        <f t="shared" si="0"/>
        <v>3</v>
      </c>
      <c r="C26" s="122" t="s">
        <v>104</v>
      </c>
      <c r="D26" s="46">
        <f>IF('Cub1'!O39&gt;=1,"X",0)</f>
        <v>0</v>
      </c>
      <c r="E26" s="46">
        <f>IF('Cub2'!O39&gt;=1,"X",0)</f>
        <v>0</v>
      </c>
      <c r="F26" s="46">
        <f>IF('Cub3'!O39&gt;=1,"X",0)</f>
        <v>0</v>
      </c>
      <c r="G26" s="46">
        <f>IF('Cub4'!O39&gt;=1,"X",0)</f>
        <v>0</v>
      </c>
      <c r="H26" s="46">
        <f>IF('Cub5'!O39&gt;=1,"X",0)</f>
        <v>0</v>
      </c>
      <c r="I26" s="46">
        <f>IF('Cub6'!O39&gt;=1,"X",0)</f>
        <v>0</v>
      </c>
      <c r="J26" s="46">
        <f>IF('Cub7'!O39&gt;=1,"X",0)</f>
        <v>0</v>
      </c>
      <c r="K26" s="46">
        <f>IF('Cub8'!O39&gt;=1,"X",0)</f>
        <v>0</v>
      </c>
      <c r="L26" s="46">
        <f>IF('Cub9'!O39&gt;=1,"X",0)</f>
        <v>0</v>
      </c>
      <c r="M26" s="46">
        <f>IF('Cub10'!O39&gt;=1,"X",0)</f>
        <v>0</v>
      </c>
      <c r="N26" s="46">
        <f>IF('Cub11'!O39&gt;=1,"X",0)</f>
        <v>0</v>
      </c>
      <c r="O26" s="46">
        <f>IF('Cub12'!O39&gt;=1,"X",0)</f>
        <v>0</v>
      </c>
      <c r="P26" s="46">
        <f>IF('Cub13'!O39&gt;=1,"X",0)</f>
        <v>0</v>
      </c>
      <c r="Q26" s="46">
        <f>IF('Cub14'!O39&gt;=1,"X",0)</f>
        <v>0</v>
      </c>
      <c r="R26" s="46">
        <f>IF('Cub15'!O39&gt;=1,"X",0)</f>
        <v>0</v>
      </c>
      <c r="S26" s="109"/>
      <c r="T26" s="109"/>
      <c r="U26" s="109"/>
      <c r="V26" s="120"/>
      <c r="W26" s="105"/>
      <c r="X26" s="14"/>
      <c r="Y26" s="14"/>
      <c r="Z26" s="14"/>
      <c r="AA26" s="14"/>
      <c r="AB26" s="14"/>
      <c r="AC26" s="14"/>
    </row>
    <row r="27" spans="1:29">
      <c r="A27" s="105"/>
      <c r="B27" s="49">
        <f t="shared" si="0"/>
        <v>4</v>
      </c>
      <c r="C27" s="122" t="s">
        <v>105</v>
      </c>
      <c r="D27" s="46">
        <f>IF('Cub1'!O41&gt;=1,"X",0)</f>
        <v>0</v>
      </c>
      <c r="E27" s="46">
        <f>IF('Cub2'!O41&gt;=1,"X",0)</f>
        <v>0</v>
      </c>
      <c r="F27" s="46">
        <f>IF('Cub3'!O41&gt;=1,"X",0)</f>
        <v>0</v>
      </c>
      <c r="G27" s="46">
        <f>IF('Cub4'!O41&gt;=1,"X",0)</f>
        <v>0</v>
      </c>
      <c r="H27" s="46">
        <f>IF('Cub5'!O41&gt;=1,"X",0)</f>
        <v>0</v>
      </c>
      <c r="I27" s="46">
        <f>IF('Cub6'!O41&gt;=1,"X",0)</f>
        <v>0</v>
      </c>
      <c r="J27" s="46">
        <f>IF('Cub7'!O41&gt;=1,"X",0)</f>
        <v>0</v>
      </c>
      <c r="K27" s="46">
        <f>IF('Cub8'!O41&gt;=1,"X",0)</f>
        <v>0</v>
      </c>
      <c r="L27" s="46">
        <f>IF('Cub9'!O41&gt;=1,"X",0)</f>
        <v>0</v>
      </c>
      <c r="M27" s="46">
        <f>IF('Cub10'!O41&gt;=1,"X",0)</f>
        <v>0</v>
      </c>
      <c r="N27" s="46">
        <f>IF('Cub11'!O41&gt;=1,"X",0)</f>
        <v>0</v>
      </c>
      <c r="O27" s="46">
        <f>IF('Cub12'!O41&gt;=1,"X",0)</f>
        <v>0</v>
      </c>
      <c r="P27" s="46">
        <f>IF('Cub13'!O41&gt;=1,"X",0)</f>
        <v>0</v>
      </c>
      <c r="Q27" s="46">
        <f>IF('Cub14'!O41&gt;=1,"X",0)</f>
        <v>0</v>
      </c>
      <c r="R27" s="46">
        <f>IF('Cub15'!O41&gt;=1,"X",0)</f>
        <v>0</v>
      </c>
      <c r="S27" s="109"/>
      <c r="T27" s="109"/>
      <c r="U27" s="109"/>
      <c r="V27" s="120"/>
      <c r="W27" s="105"/>
      <c r="X27" s="14"/>
      <c r="Y27" s="14"/>
      <c r="Z27" s="14"/>
      <c r="AA27" s="14"/>
      <c r="AB27" s="14"/>
      <c r="AC27" s="14"/>
    </row>
    <row r="28" spans="1:29">
      <c r="A28" s="105"/>
      <c r="B28" s="49">
        <f t="shared" si="0"/>
        <v>5</v>
      </c>
      <c r="C28" s="122" t="s">
        <v>106</v>
      </c>
      <c r="D28" s="46">
        <f>IF('Cub1'!O43&gt;=1,"X",0)</f>
        <v>0</v>
      </c>
      <c r="E28" s="46">
        <f>IF('Cub2'!O43&gt;=1,"X",0)</f>
        <v>0</v>
      </c>
      <c r="F28" s="46">
        <f>IF('Cub3'!O43&gt;=1,"X",0)</f>
        <v>0</v>
      </c>
      <c r="G28" s="46">
        <f>IF('Cub4'!O43&gt;=1,"X",0)</f>
        <v>0</v>
      </c>
      <c r="H28" s="46">
        <f>IF('Cub5'!O43&gt;=1,"X",0)</f>
        <v>0</v>
      </c>
      <c r="I28" s="46">
        <f>IF('Cub6'!O43&gt;=1,"X",0)</f>
        <v>0</v>
      </c>
      <c r="J28" s="46">
        <f>IF('Cub7'!O43&gt;=1,"X",0)</f>
        <v>0</v>
      </c>
      <c r="K28" s="46">
        <f>IF('Cub8'!O43&gt;=1,"X",0)</f>
        <v>0</v>
      </c>
      <c r="L28" s="46">
        <f>IF('Cub9'!O43&gt;=1,"X",0)</f>
        <v>0</v>
      </c>
      <c r="M28" s="46">
        <f>IF('Cub10'!O43&gt;=1,"X",0)</f>
        <v>0</v>
      </c>
      <c r="N28" s="46">
        <f>IF('Cub11'!O43&gt;=1,"X",0)</f>
        <v>0</v>
      </c>
      <c r="O28" s="46">
        <f>IF('Cub12'!O43&gt;=1,"X",0)</f>
        <v>0</v>
      </c>
      <c r="P28" s="46">
        <f>IF('Cub13'!O43&gt;=1,"X",0)</f>
        <v>0</v>
      </c>
      <c r="Q28" s="46">
        <f>IF('Cub14'!O43&gt;=1,"X",0)</f>
        <v>0</v>
      </c>
      <c r="R28" s="46">
        <f>IF('Cub15'!O43&gt;=1,"X",0)</f>
        <v>0</v>
      </c>
      <c r="S28" s="109"/>
      <c r="T28" s="109"/>
      <c r="U28" s="109"/>
      <c r="V28" s="120"/>
      <c r="W28" s="105"/>
      <c r="X28" s="14"/>
      <c r="Y28" s="14"/>
      <c r="Z28" s="14"/>
      <c r="AA28" s="14"/>
      <c r="AB28" s="14"/>
      <c r="AC28" s="14"/>
    </row>
    <row r="29" spans="1:29">
      <c r="A29" s="105"/>
      <c r="B29" s="49">
        <f t="shared" si="0"/>
        <v>6</v>
      </c>
      <c r="C29" s="122" t="s">
        <v>107</v>
      </c>
      <c r="D29" s="46">
        <f>IF('Cub1'!O45&gt;=1,"X",0)</f>
        <v>0</v>
      </c>
      <c r="E29" s="46">
        <f>IF('Cub2'!O45&gt;=1,"X",0)</f>
        <v>0</v>
      </c>
      <c r="F29" s="46">
        <f>IF('Cub3'!O45&gt;=1,"X",0)</f>
        <v>0</v>
      </c>
      <c r="G29" s="46">
        <f>IF('Cub4'!O45&gt;=1,"X",0)</f>
        <v>0</v>
      </c>
      <c r="H29" s="46">
        <f>IF('Cub5'!O45&gt;=1,"X",0)</f>
        <v>0</v>
      </c>
      <c r="I29" s="46">
        <f>IF('Cub6'!O45&gt;=1,"X",0)</f>
        <v>0</v>
      </c>
      <c r="J29" s="46">
        <f>IF('Cub7'!O45&gt;=1,"X",0)</f>
        <v>0</v>
      </c>
      <c r="K29" s="46">
        <f>IF('Cub8'!O45&gt;=1,"X",0)</f>
        <v>0</v>
      </c>
      <c r="L29" s="46">
        <f>IF('Cub9'!O45&gt;=1,"X",0)</f>
        <v>0</v>
      </c>
      <c r="M29" s="46">
        <f>IF('Cub10'!O45&gt;=1,"X",0)</f>
        <v>0</v>
      </c>
      <c r="N29" s="46">
        <f>IF('Cub11'!O45&gt;=1,"X",0)</f>
        <v>0</v>
      </c>
      <c r="O29" s="46">
        <f>IF('Cub12'!O45&gt;=1,"X",0)</f>
        <v>0</v>
      </c>
      <c r="P29" s="46">
        <f>IF('Cub13'!O45&gt;=1,"X",0)</f>
        <v>0</v>
      </c>
      <c r="Q29" s="46">
        <f>IF('Cub14'!O45&gt;=1,"X",0)</f>
        <v>0</v>
      </c>
      <c r="R29" s="46">
        <f>IF('Cub15'!O45&gt;=1,"X",0)</f>
        <v>0</v>
      </c>
      <c r="S29" s="109"/>
      <c r="T29" s="109"/>
      <c r="U29" s="109"/>
      <c r="V29" s="120"/>
      <c r="W29" s="105"/>
      <c r="X29" s="14"/>
      <c r="Y29" s="14"/>
      <c r="Z29" s="14"/>
      <c r="AA29" s="14"/>
      <c r="AB29" s="14"/>
      <c r="AC29" s="14"/>
    </row>
    <row r="30" spans="1:29">
      <c r="A30" s="105"/>
      <c r="B30" s="49">
        <f t="shared" si="0"/>
        <v>7</v>
      </c>
      <c r="C30" s="122" t="s">
        <v>108</v>
      </c>
      <c r="D30" s="46">
        <f>IF('Cub1'!O47&gt;=1,"X",0)</f>
        <v>0</v>
      </c>
      <c r="E30" s="46">
        <f>IF('Cub2'!O47&gt;=1,"X",0)</f>
        <v>0</v>
      </c>
      <c r="F30" s="46">
        <f>IF('Cub3'!O47&gt;=1,"X",0)</f>
        <v>0</v>
      </c>
      <c r="G30" s="46">
        <f>IF('Cub4'!O47&gt;=1,"X",0)</f>
        <v>0</v>
      </c>
      <c r="H30" s="46">
        <f>IF('Cub5'!O47&gt;=1,"X",0)</f>
        <v>0</v>
      </c>
      <c r="I30" s="46">
        <f>IF('Cub6'!O47&gt;=1,"X",0)</f>
        <v>0</v>
      </c>
      <c r="J30" s="46">
        <f>IF('Cub7'!O47&gt;=1,"X",0)</f>
        <v>0</v>
      </c>
      <c r="K30" s="46">
        <f>IF('Cub8'!O47&gt;=1,"X",0)</f>
        <v>0</v>
      </c>
      <c r="L30" s="46">
        <f>IF('Cub9'!O47&gt;=1,"X",0)</f>
        <v>0</v>
      </c>
      <c r="M30" s="46">
        <f>IF('Cub10'!O47&gt;=1,"X",0)</f>
        <v>0</v>
      </c>
      <c r="N30" s="46">
        <f>IF('Cub11'!O47&gt;=1,"X",0)</f>
        <v>0</v>
      </c>
      <c r="O30" s="46">
        <f>IF('Cub12'!O47&gt;=1,"X",0)</f>
        <v>0</v>
      </c>
      <c r="P30" s="46">
        <f>IF('Cub13'!O47&gt;=1,"X",0)</f>
        <v>0</v>
      </c>
      <c r="Q30" s="46">
        <f>IF('Cub14'!O47&gt;=1,"X",0)</f>
        <v>0</v>
      </c>
      <c r="R30" s="46">
        <f>IF('Cub15'!O47&gt;=1,"X",0)</f>
        <v>0</v>
      </c>
      <c r="S30" s="109"/>
      <c r="T30" s="109"/>
      <c r="U30" s="109"/>
      <c r="V30" s="120"/>
      <c r="W30" s="105"/>
      <c r="X30" s="14"/>
      <c r="Y30" s="14"/>
      <c r="Z30" s="14"/>
      <c r="AA30" s="14"/>
      <c r="AB30" s="14"/>
      <c r="AC30" s="14"/>
    </row>
    <row r="31" spans="1:29">
      <c r="A31" s="105"/>
      <c r="B31" s="49">
        <f t="shared" si="0"/>
        <v>8</v>
      </c>
      <c r="C31" s="122" t="s">
        <v>109</v>
      </c>
      <c r="D31" s="46">
        <f>IF('Cub1'!O49&gt;=1,"X",0)</f>
        <v>0</v>
      </c>
      <c r="E31" s="46">
        <f>IF('Cub2'!O49&gt;=1,"X",0)</f>
        <v>0</v>
      </c>
      <c r="F31" s="46">
        <f>IF('Cub3'!O49&gt;=1,"X",0)</f>
        <v>0</v>
      </c>
      <c r="G31" s="46">
        <f>IF('Cub4'!O49&gt;=1,"X",0)</f>
        <v>0</v>
      </c>
      <c r="H31" s="46">
        <f>IF('Cub5'!O49&gt;=1,"X",0)</f>
        <v>0</v>
      </c>
      <c r="I31" s="46">
        <f>IF('Cub6'!O49&gt;=1,"X",0)</f>
        <v>0</v>
      </c>
      <c r="J31" s="46">
        <f>IF('Cub7'!O49&gt;=1,"X",0)</f>
        <v>0</v>
      </c>
      <c r="K31" s="46">
        <f>IF('Cub8'!O49&gt;=1,"X",0)</f>
        <v>0</v>
      </c>
      <c r="L31" s="46">
        <f>IF('Cub9'!O49&gt;=1,"X",0)</f>
        <v>0</v>
      </c>
      <c r="M31" s="46">
        <f>IF('Cub10'!O49&gt;=1,"X",0)</f>
        <v>0</v>
      </c>
      <c r="N31" s="46">
        <f>IF('Cub11'!O49&gt;=1,"X",0)</f>
        <v>0</v>
      </c>
      <c r="O31" s="46">
        <f>IF('Cub12'!O49&gt;=1,"X",0)</f>
        <v>0</v>
      </c>
      <c r="P31" s="46">
        <f>IF('Cub13'!O49&gt;=1,"X",0)</f>
        <v>0</v>
      </c>
      <c r="Q31" s="46">
        <f>IF('Cub14'!O49&gt;=1,"X",0)</f>
        <v>0</v>
      </c>
      <c r="R31" s="46">
        <f>IF('Cub15'!O49&gt;=1,"X",0)</f>
        <v>0</v>
      </c>
      <c r="S31" s="109"/>
      <c r="T31" s="109"/>
      <c r="U31" s="109"/>
      <c r="V31" s="120"/>
      <c r="W31" s="105"/>
      <c r="X31" s="14"/>
      <c r="Y31" s="14"/>
      <c r="Z31" s="14"/>
      <c r="AA31" s="14"/>
      <c r="AB31" s="14"/>
      <c r="AC31" s="14"/>
    </row>
    <row r="32" spans="1:29">
      <c r="A32" s="105"/>
      <c r="B32" s="49">
        <f t="shared" si="0"/>
        <v>9</v>
      </c>
      <c r="C32" s="122" t="s">
        <v>110</v>
      </c>
      <c r="D32" s="46">
        <f>IF('Cub1'!O51&gt;=1,"X",0)</f>
        <v>0</v>
      </c>
      <c r="E32" s="46">
        <f>IF('Cub2'!O51&gt;=1,"X",0)</f>
        <v>0</v>
      </c>
      <c r="F32" s="46">
        <f>IF('Cub3'!O51&gt;=1,"X",0)</f>
        <v>0</v>
      </c>
      <c r="G32" s="46">
        <f>IF('Cub4'!O51&gt;=1,"X",0)</f>
        <v>0</v>
      </c>
      <c r="H32" s="46">
        <f>IF('Cub5'!O51&gt;=1,"X",0)</f>
        <v>0</v>
      </c>
      <c r="I32" s="46">
        <f>IF('Cub6'!O51&gt;=1,"X",0)</f>
        <v>0</v>
      </c>
      <c r="J32" s="46">
        <f>IF('Cub7'!O51&gt;=1,"X",0)</f>
        <v>0</v>
      </c>
      <c r="K32" s="46">
        <f>IF('Cub8'!O51&gt;=1,"X",0)</f>
        <v>0</v>
      </c>
      <c r="L32" s="46">
        <f>IF('Cub9'!O51&gt;=1,"X",0)</f>
        <v>0</v>
      </c>
      <c r="M32" s="46">
        <f>IF('Cub10'!O51&gt;=1,"X",0)</f>
        <v>0</v>
      </c>
      <c r="N32" s="46">
        <f>IF('Cub11'!O51&gt;=1,"X",0)</f>
        <v>0</v>
      </c>
      <c r="O32" s="46">
        <f>IF('Cub12'!O51&gt;=1,"X",0)</f>
        <v>0</v>
      </c>
      <c r="P32" s="46">
        <f>IF('Cub13'!O51&gt;=1,"X",0)</f>
        <v>0</v>
      </c>
      <c r="Q32" s="46">
        <f>IF('Cub14'!O51&gt;=1,"X",0)</f>
        <v>0</v>
      </c>
      <c r="R32" s="46">
        <f>IF('Cub15'!O51&gt;=1,"X",0)</f>
        <v>0</v>
      </c>
      <c r="S32" s="109"/>
      <c r="T32" s="109"/>
      <c r="U32" s="109"/>
      <c r="V32" s="120"/>
      <c r="W32" s="105"/>
      <c r="X32" s="14"/>
      <c r="Y32" s="14"/>
      <c r="Z32" s="14"/>
      <c r="AA32" s="14"/>
      <c r="AB32" s="14"/>
      <c r="AC32" s="14"/>
    </row>
    <row r="33" spans="1:29">
      <c r="A33" s="105"/>
      <c r="B33" s="49">
        <f t="shared" si="0"/>
        <v>10</v>
      </c>
      <c r="C33" s="122" t="s">
        <v>167</v>
      </c>
      <c r="D33" s="46">
        <f>IF('Cub1'!O53&gt;=1,"X",0)</f>
        <v>0</v>
      </c>
      <c r="E33" s="46">
        <f>IF('Cub2'!O53&gt;=1,"X",0)</f>
        <v>0</v>
      </c>
      <c r="F33" s="46">
        <f>IF('Cub3'!O53&gt;=1,"X",0)</f>
        <v>0</v>
      </c>
      <c r="G33" s="46">
        <f>IF('Cub4'!O53&gt;=1,"X",0)</f>
        <v>0</v>
      </c>
      <c r="H33" s="46">
        <f>IF('Cub5'!O53&gt;=1,"X",0)</f>
        <v>0</v>
      </c>
      <c r="I33" s="46">
        <f>IF('Cub6'!O53&gt;=1,"X",0)</f>
        <v>0</v>
      </c>
      <c r="J33" s="46">
        <f>IF('Cub7'!O53&gt;=1,"X",0)</f>
        <v>0</v>
      </c>
      <c r="K33" s="46">
        <f>IF('Cub8'!O53&gt;=1,"X",0)</f>
        <v>0</v>
      </c>
      <c r="L33" s="46">
        <f>IF('Cub9'!O53&gt;=1,"X",0)</f>
        <v>0</v>
      </c>
      <c r="M33" s="46">
        <f>IF('Cub10'!O53&gt;=1,"X",0)</f>
        <v>0</v>
      </c>
      <c r="N33" s="46">
        <f>IF('Cub11'!O53&gt;=1,"X",0)</f>
        <v>0</v>
      </c>
      <c r="O33" s="46">
        <f>IF('Cub12'!O53&gt;=1,"X",0)</f>
        <v>0</v>
      </c>
      <c r="P33" s="46">
        <f>IF('Cub13'!O53&gt;=1,"X",0)</f>
        <v>0</v>
      </c>
      <c r="Q33" s="46">
        <f>IF('Cub14'!O53&gt;=1,"X",0)</f>
        <v>0</v>
      </c>
      <c r="R33" s="46">
        <f>IF('Cub15'!O53&gt;=1,"X",0)</f>
        <v>0</v>
      </c>
      <c r="S33" s="109"/>
      <c r="T33" s="109"/>
      <c r="U33" s="109"/>
      <c r="V33" s="120"/>
      <c r="W33" s="105"/>
      <c r="X33" s="14"/>
      <c r="Y33" s="14"/>
      <c r="Z33" s="14"/>
      <c r="AA33" s="14"/>
      <c r="AB33" s="14"/>
      <c r="AC33" s="14"/>
    </row>
    <row r="34" spans="1:29">
      <c r="A34" s="105"/>
      <c r="B34" s="49">
        <v>11</v>
      </c>
      <c r="C34" s="122" t="s">
        <v>111</v>
      </c>
      <c r="D34" s="46">
        <f>IF('Cub1'!O55&gt;=1,"X",0)</f>
        <v>0</v>
      </c>
      <c r="E34" s="46">
        <f>IF('Cub2'!O55&gt;=1,"X",0)</f>
        <v>0</v>
      </c>
      <c r="F34" s="46">
        <f>IF('Cub3'!O55&gt;=1,"X",0)</f>
        <v>0</v>
      </c>
      <c r="G34" s="46">
        <f>IF('Cub4'!O55&gt;=1,"X",0)</f>
        <v>0</v>
      </c>
      <c r="H34" s="46">
        <f>IF('Cub5'!O55&gt;=1,"X",0)</f>
        <v>0</v>
      </c>
      <c r="I34" s="46">
        <f>IF('Cub6'!O55&gt;=1,"X",0)</f>
        <v>0</v>
      </c>
      <c r="J34" s="46">
        <f>IF('Cub7'!O55&gt;=1,"X",0)</f>
        <v>0</v>
      </c>
      <c r="K34" s="46">
        <f>IF('Cub8'!O55&gt;=1,"X",0)</f>
        <v>0</v>
      </c>
      <c r="L34" s="46">
        <f>IF('Cub9'!O55&gt;=1,"X",0)</f>
        <v>0</v>
      </c>
      <c r="M34" s="46">
        <f>IF('Cub10'!O55&gt;=1,"X",0)</f>
        <v>0</v>
      </c>
      <c r="N34" s="46">
        <f>IF('Cub11'!O55&gt;=1,"X",0)</f>
        <v>0</v>
      </c>
      <c r="O34" s="46">
        <f>IF('Cub12'!O55&gt;=1,"X",0)</f>
        <v>0</v>
      </c>
      <c r="P34" s="46">
        <f>IF('Cub13'!O55&gt;=1,"X",0)</f>
        <v>0</v>
      </c>
      <c r="Q34" s="46">
        <f>IF('Cub14'!O55&gt;=1,"X",0)</f>
        <v>0</v>
      </c>
      <c r="R34" s="46">
        <f>IF('Cub15'!O55&gt;=1,"X",0)</f>
        <v>0</v>
      </c>
      <c r="S34" s="109"/>
      <c r="T34" s="109"/>
      <c r="U34" s="109"/>
      <c r="V34" s="120"/>
      <c r="W34" s="105"/>
      <c r="X34" s="14"/>
      <c r="Y34" s="14"/>
      <c r="Z34" s="14"/>
      <c r="AA34" s="14"/>
      <c r="AB34" s="14"/>
      <c r="AC34" s="14"/>
    </row>
    <row r="35" spans="1:29">
      <c r="A35" s="105"/>
      <c r="B35" s="49">
        <v>12</v>
      </c>
      <c r="C35" s="122" t="s">
        <v>112</v>
      </c>
      <c r="D35" s="46">
        <f>IF('Cub1'!O57&gt;=1,"X",0)</f>
        <v>0</v>
      </c>
      <c r="E35" s="46">
        <f>IF('Cub2'!O57&gt;=1,"X",0)</f>
        <v>0</v>
      </c>
      <c r="F35" s="46">
        <f>IF('Cub3'!O57&gt;=1,"X",0)</f>
        <v>0</v>
      </c>
      <c r="G35" s="46">
        <f>IF('Cub4'!O57&gt;=1,"X",0)</f>
        <v>0</v>
      </c>
      <c r="H35" s="46">
        <f>IF('Cub5'!O57&gt;=1,"X",0)</f>
        <v>0</v>
      </c>
      <c r="I35" s="46">
        <f>IF('Cub6'!O57&gt;=1,"X",0)</f>
        <v>0</v>
      </c>
      <c r="J35" s="46">
        <f>IF('Cub7'!O57&gt;=1,"X",0)</f>
        <v>0</v>
      </c>
      <c r="K35" s="46">
        <f>IF('Cub8'!O57&gt;=1,"X",0)</f>
        <v>0</v>
      </c>
      <c r="L35" s="46">
        <f>IF('Cub9'!O57&gt;=1,"X",0)</f>
        <v>0</v>
      </c>
      <c r="M35" s="46">
        <f>IF('Cub10'!O57&gt;=1,"X",0)</f>
        <v>0</v>
      </c>
      <c r="N35" s="46">
        <f>IF('Cub11'!O57&gt;=1,"X",0)</f>
        <v>0</v>
      </c>
      <c r="O35" s="46">
        <f>IF('Cub12'!O57&gt;=1,"X",0)</f>
        <v>0</v>
      </c>
      <c r="P35" s="46">
        <f>IF('Cub13'!O57&gt;=1,"X",0)</f>
        <v>0</v>
      </c>
      <c r="Q35" s="46">
        <f>IF('Cub14'!O57&gt;=1,"X",0)</f>
        <v>0</v>
      </c>
      <c r="R35" s="46">
        <f>IF('Cub15'!O57&gt;=1,"X",0)</f>
        <v>0</v>
      </c>
      <c r="S35" s="109"/>
      <c r="T35" s="109"/>
      <c r="U35" s="109"/>
      <c r="V35" s="120"/>
      <c r="W35" s="105"/>
      <c r="X35" s="14"/>
      <c r="Y35" s="14"/>
      <c r="Z35" s="14"/>
      <c r="AA35" s="14"/>
      <c r="AB35" s="14"/>
      <c r="AC35" s="14"/>
    </row>
    <row r="36" spans="1:29" ht="13.5" thickBot="1">
      <c r="A36" s="105"/>
      <c r="B36" s="114">
        <v>13</v>
      </c>
      <c r="C36" s="134" t="s">
        <v>113</v>
      </c>
      <c r="D36" s="46">
        <f>IF('Cub1'!O59&gt;=1,"X",0)</f>
        <v>0</v>
      </c>
      <c r="E36" s="46">
        <f>IF('Cub2'!O59&gt;=1,"X",0)</f>
        <v>0</v>
      </c>
      <c r="F36" s="46">
        <f>IF('Cub3'!O59&gt;=1,"X",0)</f>
        <v>0</v>
      </c>
      <c r="G36" s="46">
        <f>IF('Cub4'!O59&gt;=1,"X",0)</f>
        <v>0</v>
      </c>
      <c r="H36" s="46">
        <f>IF('Cub5'!O59&gt;=1,"X",0)</f>
        <v>0</v>
      </c>
      <c r="I36" s="46">
        <f>IF('Cub6'!O59&gt;=1,"X",0)</f>
        <v>0</v>
      </c>
      <c r="J36" s="46">
        <f>IF('Cub7'!O59&gt;=1,"X",0)</f>
        <v>0</v>
      </c>
      <c r="K36" s="46">
        <f>IF('Cub8'!O59&gt;=1,"X",0)</f>
        <v>0</v>
      </c>
      <c r="L36" s="46">
        <f>IF('Cub9'!O59&gt;=1,"X",0)</f>
        <v>0</v>
      </c>
      <c r="M36" s="46">
        <f>IF('Cub10'!O59&gt;=1,"X",0)</f>
        <v>0</v>
      </c>
      <c r="N36" s="46">
        <f>IF('Cub11'!O59&gt;=1,"X",0)</f>
        <v>0</v>
      </c>
      <c r="O36" s="46">
        <f>IF('Cub12'!O59&gt;=1,"X",0)</f>
        <v>0</v>
      </c>
      <c r="P36" s="46">
        <f>IF('Cub13'!O59&gt;=1,"X",0)</f>
        <v>0</v>
      </c>
      <c r="Q36" s="46">
        <f>IF('Cub14'!O59&gt;=1,"X",0)</f>
        <v>0</v>
      </c>
      <c r="R36" s="46">
        <f>IF('Cub15'!O59&gt;=1,"X",0)</f>
        <v>0</v>
      </c>
      <c r="S36" s="109"/>
      <c r="T36" s="109"/>
      <c r="U36" s="109"/>
      <c r="V36" s="120"/>
      <c r="W36" s="105"/>
      <c r="X36" s="14"/>
      <c r="Y36" s="14"/>
      <c r="Z36" s="14"/>
      <c r="AA36" s="14"/>
      <c r="AB36" s="14"/>
      <c r="AC36" s="14"/>
    </row>
    <row r="37" spans="1:29" ht="14.25" thickTop="1" thickBot="1">
      <c r="A37" s="105"/>
      <c r="B37" s="139"/>
      <c r="C37" s="140" t="s">
        <v>69</v>
      </c>
      <c r="D37" s="128">
        <f>'Cub1'!C61</f>
        <v>0</v>
      </c>
      <c r="E37" s="128">
        <f>'Cub2'!C61</f>
        <v>0</v>
      </c>
      <c r="F37" s="128">
        <f>'Cub3'!C61</f>
        <v>0</v>
      </c>
      <c r="G37" s="128">
        <f>'Cub4'!C61</f>
        <v>0</v>
      </c>
      <c r="H37" s="128">
        <f>'Cub5'!C61</f>
        <v>0</v>
      </c>
      <c r="I37" s="128">
        <f>'Cub6'!C61</f>
        <v>0</v>
      </c>
      <c r="J37" s="128">
        <f>'Cub7'!C61</f>
        <v>0</v>
      </c>
      <c r="K37" s="128">
        <f>'Cub8'!C61</f>
        <v>0</v>
      </c>
      <c r="L37" s="128">
        <f>'Cub9'!C61</f>
        <v>0</v>
      </c>
      <c r="M37" s="128">
        <f>'Cub10'!C61</f>
        <v>0</v>
      </c>
      <c r="N37" s="128">
        <f>'Cub11'!C61</f>
        <v>0</v>
      </c>
      <c r="O37" s="128">
        <f>'Cub12'!C61</f>
        <v>0</v>
      </c>
      <c r="P37" s="128">
        <f>'Cub13'!C61</f>
        <v>0</v>
      </c>
      <c r="Q37" s="128">
        <f>'Cub14'!C61</f>
        <v>0</v>
      </c>
      <c r="R37" s="128">
        <f>'Cub15'!C61</f>
        <v>0</v>
      </c>
      <c r="S37" s="109"/>
      <c r="T37" s="109"/>
      <c r="U37" s="109"/>
      <c r="V37" s="120"/>
      <c r="W37" s="105"/>
      <c r="X37" s="14"/>
      <c r="Y37" s="14"/>
      <c r="Z37" s="14"/>
      <c r="AA37" s="14"/>
      <c r="AB37" s="14"/>
      <c r="AC37" s="14"/>
    </row>
    <row r="38" spans="1:29" ht="13.5" thickTop="1">
      <c r="A38" s="105"/>
      <c r="B38" s="141"/>
      <c r="C38" s="142"/>
      <c r="D38" s="141"/>
      <c r="E38" s="141"/>
      <c r="F38" s="141"/>
      <c r="G38" s="141"/>
      <c r="H38" s="141"/>
      <c r="I38" s="141"/>
      <c r="J38" s="141"/>
      <c r="K38" s="141"/>
      <c r="L38" s="141"/>
      <c r="M38" s="141"/>
      <c r="N38" s="141"/>
      <c r="O38" s="141"/>
      <c r="P38" s="141"/>
      <c r="Q38" s="141"/>
      <c r="R38" s="141"/>
      <c r="S38" s="109"/>
      <c r="T38" s="109"/>
      <c r="U38" s="109"/>
      <c r="V38" s="120"/>
      <c r="W38" s="105"/>
      <c r="X38" s="14"/>
      <c r="Y38" s="14"/>
      <c r="Z38" s="14"/>
      <c r="AA38" s="14"/>
      <c r="AB38" s="14"/>
      <c r="AC38" s="14"/>
    </row>
    <row r="39" spans="1:29">
      <c r="A39" s="105"/>
      <c r="B39" s="121" t="s">
        <v>66</v>
      </c>
      <c r="C39" s="122"/>
      <c r="D39" s="123" t="s">
        <v>187</v>
      </c>
      <c r="E39" s="124"/>
      <c r="F39" s="124"/>
      <c r="G39" s="124"/>
      <c r="H39" s="124"/>
      <c r="I39" s="124"/>
      <c r="J39" s="124"/>
      <c r="K39" s="124"/>
      <c r="L39" s="124"/>
      <c r="M39" s="124"/>
      <c r="N39" s="124"/>
      <c r="O39" s="124"/>
      <c r="P39" s="124"/>
      <c r="Q39" s="124"/>
      <c r="R39" s="108"/>
      <c r="S39" s="125"/>
      <c r="T39" s="125"/>
      <c r="U39" s="125"/>
      <c r="V39" s="120"/>
      <c r="W39" s="105"/>
      <c r="X39" s="14"/>
      <c r="Y39" s="14"/>
      <c r="Z39" s="14"/>
      <c r="AA39" s="14"/>
      <c r="AB39" s="14"/>
      <c r="AC39" s="14"/>
    </row>
    <row r="40" spans="1:29">
      <c r="A40" s="105"/>
      <c r="B40" s="49">
        <v>1</v>
      </c>
      <c r="C40" s="122" t="s">
        <v>18</v>
      </c>
      <c r="D40" s="49">
        <f>IF('Cub1'!O66&gt;=1,"X",0)</f>
        <v>0</v>
      </c>
      <c r="E40" s="49">
        <f>IF('Cub2'!O66&gt;=1,"X",0)</f>
        <v>0</v>
      </c>
      <c r="F40" s="49">
        <f>IF('Cub3'!O66&gt;=1,"X",0)</f>
        <v>0</v>
      </c>
      <c r="G40" s="49">
        <f>IF('Cub4'!O66&gt;=1,"X",0)</f>
        <v>0</v>
      </c>
      <c r="H40" s="49">
        <f>IF('Cub5'!O66&gt;=1,"X",0)</f>
        <v>0</v>
      </c>
      <c r="I40" s="49">
        <f>IF('Cub6'!O66&gt;=1,"X",0)</f>
        <v>0</v>
      </c>
      <c r="J40" s="49">
        <f>IF('Cub7'!O66&gt;=1,"X",0)</f>
        <v>0</v>
      </c>
      <c r="K40" s="49">
        <f>IF('Cub8'!O66&gt;=1,"X",0)</f>
        <v>0</v>
      </c>
      <c r="L40" s="49">
        <f>IF('Cub9'!O66&gt;=1,"X",0)</f>
        <v>0</v>
      </c>
      <c r="M40" s="49">
        <f>IF('Cub10'!O66&gt;=1,"X",0)</f>
        <v>0</v>
      </c>
      <c r="N40" s="49">
        <f>IF('Cub11'!O66&gt;=1,"X",0)</f>
        <v>0</v>
      </c>
      <c r="O40" s="49">
        <f>IF('Cub12'!O66&gt;=1,"X",0)</f>
        <v>0</v>
      </c>
      <c r="P40" s="49">
        <f>IF('Cub13'!O66&gt;=1,"X",0)</f>
        <v>0</v>
      </c>
      <c r="Q40" s="49">
        <f>IF('Cub14'!O66&gt;=1,"X",0)</f>
        <v>0</v>
      </c>
      <c r="R40" s="49">
        <f>IF('Cub15'!O66&gt;=1,"X",0)</f>
        <v>0</v>
      </c>
      <c r="S40" s="109"/>
      <c r="T40" s="109"/>
      <c r="U40" s="109"/>
      <c r="V40" s="120"/>
      <c r="W40" s="105"/>
      <c r="X40" s="14"/>
      <c r="Y40" s="14"/>
      <c r="Z40" s="14"/>
      <c r="AA40" s="14"/>
      <c r="AB40" s="14"/>
      <c r="AC40" s="14"/>
    </row>
    <row r="41" spans="1:29" ht="13.5" thickBot="1">
      <c r="A41" s="105"/>
      <c r="B41" s="49">
        <v>2</v>
      </c>
      <c r="C41" s="122" t="s">
        <v>65</v>
      </c>
      <c r="D41" s="49">
        <f>IF('Cub1'!O67&gt;=1,"X",0)</f>
        <v>0</v>
      </c>
      <c r="E41" s="49">
        <f>IF('Cub2'!O67&gt;=1,"X",0)</f>
        <v>0</v>
      </c>
      <c r="F41" s="49">
        <f>IF('Cub3'!O67&gt;=1,"X",0)</f>
        <v>0</v>
      </c>
      <c r="G41" s="49">
        <f>IF('Cub4'!O67&gt;=1,"X",0)</f>
        <v>0</v>
      </c>
      <c r="H41" s="49">
        <f>IF('Cub5'!O67&gt;=1,"X",0)</f>
        <v>0</v>
      </c>
      <c r="I41" s="49">
        <f>IF('Cub6'!O67&gt;=1,"X",0)</f>
        <v>0</v>
      </c>
      <c r="J41" s="49">
        <f>IF('Cub7'!O67&gt;=1,"X",0)</f>
        <v>0</v>
      </c>
      <c r="K41" s="49">
        <f>IF('Cub8'!O67&gt;=1,"X",0)</f>
        <v>0</v>
      </c>
      <c r="L41" s="49">
        <f>IF('Cub9'!O67&gt;=1,"X",0)</f>
        <v>0</v>
      </c>
      <c r="M41" s="49">
        <f>IF('Cub10'!O67&gt;=1,"X",0)</f>
        <v>0</v>
      </c>
      <c r="N41" s="49">
        <f>IF('Cub11'!O67&gt;=1,"X",0)</f>
        <v>0</v>
      </c>
      <c r="O41" s="49">
        <f>IF('Cub12'!O67&gt;=1,"X",0)</f>
        <v>0</v>
      </c>
      <c r="P41" s="49">
        <f>IF('Cub13'!O67&gt;=1,"X",0)</f>
        <v>0</v>
      </c>
      <c r="Q41" s="49">
        <f>IF('Cub14'!O67&gt;=1,"X",0)</f>
        <v>0</v>
      </c>
      <c r="R41" s="49">
        <f>IF('Cub15'!O67&gt;=1,"X",0)</f>
        <v>0</v>
      </c>
      <c r="S41" s="109"/>
      <c r="T41" s="109"/>
      <c r="U41" s="109"/>
      <c r="V41" s="120"/>
      <c r="W41" s="105"/>
      <c r="X41" s="14"/>
      <c r="Y41" s="14"/>
      <c r="Z41" s="14"/>
      <c r="AA41" s="14"/>
      <c r="AB41" s="14"/>
      <c r="AC41" s="14"/>
    </row>
    <row r="42" spans="1:29" ht="14.25" thickTop="1" thickBot="1">
      <c r="A42" s="105"/>
      <c r="B42" s="126"/>
      <c r="C42" s="127" t="s">
        <v>70</v>
      </c>
      <c r="D42" s="128">
        <f>'Cub1'!C68</f>
        <v>0</v>
      </c>
      <c r="E42" s="128">
        <f>'Cub2'!C68</f>
        <v>0</v>
      </c>
      <c r="F42" s="128">
        <f>'Cub3'!C68</f>
        <v>0</v>
      </c>
      <c r="G42" s="128">
        <f>'Cub4'!C68</f>
        <v>0</v>
      </c>
      <c r="H42" s="128">
        <f>'Cub5'!C68</f>
        <v>0</v>
      </c>
      <c r="I42" s="128">
        <f>'Cub6'!C68</f>
        <v>0</v>
      </c>
      <c r="J42" s="128">
        <f>'Cub7'!C68</f>
        <v>0</v>
      </c>
      <c r="K42" s="143">
        <f>'Cub8'!C68</f>
        <v>0</v>
      </c>
      <c r="L42" s="128">
        <f>'Cub9'!C68</f>
        <v>0</v>
      </c>
      <c r="M42" s="143">
        <f>'Cub10'!C68</f>
        <v>0</v>
      </c>
      <c r="N42" s="128">
        <f>'Cub11'!C68</f>
        <v>0</v>
      </c>
      <c r="O42" s="128">
        <f>'Cub12'!C68</f>
        <v>0</v>
      </c>
      <c r="P42" s="128">
        <f>'Cub13'!C68</f>
        <v>0</v>
      </c>
      <c r="Q42" s="128">
        <f>'Cub14'!C68</f>
        <v>0</v>
      </c>
      <c r="R42" s="128">
        <f>'Cub15'!C68</f>
        <v>0</v>
      </c>
      <c r="S42" s="109"/>
      <c r="T42" s="109"/>
      <c r="U42" s="109"/>
      <c r="V42" s="120"/>
      <c r="W42" s="105"/>
      <c r="X42" s="14"/>
      <c r="Y42" s="14"/>
      <c r="Z42" s="14"/>
      <c r="AA42" s="14"/>
      <c r="AB42" s="14"/>
      <c r="AC42" s="14"/>
    </row>
    <row r="43" spans="1:29" ht="14.25" thickTop="1" thickBot="1">
      <c r="A43" s="105"/>
      <c r="B43" s="109"/>
      <c r="C43" s="144"/>
      <c r="D43" s="109"/>
      <c r="E43" s="109"/>
      <c r="F43" s="109"/>
      <c r="G43" s="109"/>
      <c r="H43" s="109"/>
      <c r="I43" s="109"/>
      <c r="J43" s="109"/>
      <c r="K43" s="109"/>
      <c r="L43" s="109"/>
      <c r="M43" s="109"/>
      <c r="N43" s="109"/>
      <c r="O43" s="109"/>
      <c r="P43" s="109"/>
      <c r="Q43" s="109"/>
      <c r="R43" s="109"/>
      <c r="S43" s="109"/>
      <c r="T43" s="109"/>
      <c r="U43" s="109"/>
      <c r="V43" s="120"/>
      <c r="W43" s="105"/>
      <c r="X43" s="14"/>
      <c r="Y43" s="14"/>
      <c r="Z43" s="14"/>
      <c r="AA43" s="14"/>
      <c r="AB43" s="14"/>
      <c r="AC43" s="14"/>
    </row>
    <row r="44" spans="1:29" ht="14.25" thickTop="1" thickBot="1">
      <c r="A44" s="109"/>
      <c r="B44" s="145"/>
      <c r="C44" s="127" t="s">
        <v>114</v>
      </c>
      <c r="D44" s="128">
        <f>'Cub1'!C70</f>
        <v>0</v>
      </c>
      <c r="E44" s="128">
        <f>'Cub2'!C70</f>
        <v>0</v>
      </c>
      <c r="F44" s="128">
        <f>'Cub3'!C70</f>
        <v>0</v>
      </c>
      <c r="G44" s="128">
        <f>'Cub4'!C70</f>
        <v>0</v>
      </c>
      <c r="H44" s="128">
        <f>'Cub5'!C70</f>
        <v>0</v>
      </c>
      <c r="I44" s="128">
        <f>'Cub6'!C70</f>
        <v>0</v>
      </c>
      <c r="J44" s="128">
        <f>'Cub7'!C70</f>
        <v>0</v>
      </c>
      <c r="K44" s="128">
        <f>'Cub8'!C70</f>
        <v>0</v>
      </c>
      <c r="L44" s="128">
        <f>'Cub9'!C70</f>
        <v>0</v>
      </c>
      <c r="M44" s="128">
        <f>'Cub10'!C70</f>
        <v>0</v>
      </c>
      <c r="N44" s="128">
        <f>'Cub11'!C70</f>
        <v>0</v>
      </c>
      <c r="O44" s="136">
        <f>'Cub12'!C70</f>
        <v>0</v>
      </c>
      <c r="P44" s="136">
        <f>'Cub13'!C70</f>
        <v>0</v>
      </c>
      <c r="Q44" s="128">
        <f>'Cub14'!C70</f>
        <v>0</v>
      </c>
      <c r="R44" s="129">
        <f>'Cub15'!C70</f>
        <v>0</v>
      </c>
      <c r="S44" s="109"/>
      <c r="T44" s="109"/>
      <c r="U44" s="109"/>
      <c r="V44" s="120"/>
      <c r="W44" s="105"/>
      <c r="X44" s="14"/>
      <c r="Y44" s="14"/>
      <c r="Z44" s="14"/>
      <c r="AA44" s="14"/>
      <c r="AB44" s="14"/>
      <c r="AC44" s="14"/>
    </row>
    <row r="45" spans="1:29" ht="13.5" thickTop="1">
      <c r="A45" s="109"/>
      <c r="B45" s="109"/>
      <c r="C45" s="144"/>
      <c r="D45" s="109"/>
      <c r="E45" s="109"/>
      <c r="F45" s="109"/>
      <c r="G45" s="109"/>
      <c r="H45" s="109"/>
      <c r="I45" s="109"/>
      <c r="J45" s="109"/>
      <c r="K45" s="109"/>
      <c r="L45" s="109"/>
      <c r="M45" s="109"/>
      <c r="N45" s="109"/>
      <c r="O45" s="109"/>
      <c r="P45" s="109"/>
      <c r="Q45" s="109"/>
      <c r="R45" s="109"/>
      <c r="S45" s="120"/>
      <c r="T45" s="120"/>
      <c r="U45" s="120"/>
      <c r="V45" s="120"/>
      <c r="W45" s="105"/>
      <c r="X45" s="14"/>
      <c r="Y45" s="14"/>
      <c r="Z45" s="14"/>
      <c r="AA45" s="14"/>
      <c r="AB45" s="14"/>
      <c r="AC45" s="14"/>
    </row>
    <row r="46" spans="1:29">
      <c r="A46" s="105"/>
      <c r="B46" s="146" t="s">
        <v>14</v>
      </c>
      <c r="C46" s="105"/>
      <c r="D46" s="105"/>
      <c r="E46" s="105"/>
      <c r="F46" s="105"/>
      <c r="G46" s="105"/>
      <c r="H46" s="105"/>
      <c r="I46" s="105"/>
      <c r="J46" s="105"/>
      <c r="K46" s="105"/>
      <c r="L46" s="105"/>
      <c r="M46" s="105"/>
      <c r="N46" s="105"/>
      <c r="O46" s="105"/>
      <c r="P46" s="105"/>
      <c r="Q46" s="105"/>
      <c r="R46" s="105"/>
      <c r="S46" s="120"/>
      <c r="T46" s="120"/>
      <c r="U46" s="120"/>
      <c r="V46" s="120"/>
      <c r="W46" s="105"/>
      <c r="Y46" s="14"/>
      <c r="Z46" s="14"/>
      <c r="AA46" s="14"/>
      <c r="AB46" s="14"/>
      <c r="AC46" s="14"/>
    </row>
    <row r="47" spans="1:29">
      <c r="A47" s="105"/>
      <c r="B47" s="105"/>
      <c r="C47" s="105"/>
      <c r="D47" s="105" t="s">
        <v>15</v>
      </c>
      <c r="E47" s="105"/>
      <c r="F47" s="105"/>
      <c r="G47" s="105"/>
      <c r="H47" s="105"/>
      <c r="I47" s="105"/>
      <c r="J47" s="105"/>
      <c r="K47" s="105"/>
      <c r="L47" s="105"/>
      <c r="M47" s="105"/>
      <c r="N47" s="105"/>
      <c r="O47" s="105"/>
      <c r="P47" s="105"/>
      <c r="Q47" s="105"/>
      <c r="R47" s="105"/>
      <c r="S47" s="130" t="s">
        <v>10</v>
      </c>
      <c r="T47" s="105"/>
      <c r="U47" s="105"/>
      <c r="V47" s="105"/>
      <c r="W47" s="105"/>
      <c r="Y47" s="14"/>
      <c r="Z47" s="14"/>
      <c r="AA47" s="14"/>
      <c r="AB47" s="14"/>
      <c r="AC47" s="14"/>
    </row>
    <row r="48" spans="1:29">
      <c r="A48" s="105"/>
      <c r="B48" s="147" t="s">
        <v>78</v>
      </c>
      <c r="C48" s="147" t="s">
        <v>25</v>
      </c>
      <c r="D48" s="148" t="str">
        <f t="shared" ref="D48:R48" si="1">D2</f>
        <v>First</v>
      </c>
      <c r="E48" s="148" t="str">
        <f t="shared" si="1"/>
        <v>First</v>
      </c>
      <c r="F48" s="148" t="str">
        <f t="shared" si="1"/>
        <v>First</v>
      </c>
      <c r="G48" s="148" t="str">
        <f t="shared" si="1"/>
        <v>First</v>
      </c>
      <c r="H48" s="148" t="str">
        <f t="shared" si="1"/>
        <v>First</v>
      </c>
      <c r="I48" s="148" t="str">
        <f t="shared" si="1"/>
        <v>First</v>
      </c>
      <c r="J48" s="148" t="str">
        <f t="shared" si="1"/>
        <v>First</v>
      </c>
      <c r="K48" s="148" t="str">
        <f t="shared" si="1"/>
        <v>First</v>
      </c>
      <c r="L48" s="148" t="str">
        <f t="shared" si="1"/>
        <v>First</v>
      </c>
      <c r="M48" s="148" t="str">
        <f t="shared" si="1"/>
        <v>First</v>
      </c>
      <c r="N48" s="148" t="str">
        <f t="shared" si="1"/>
        <v>First</v>
      </c>
      <c r="O48" s="149" t="str">
        <f t="shared" si="1"/>
        <v>First</v>
      </c>
      <c r="P48" s="149" t="str">
        <f t="shared" si="1"/>
        <v>First</v>
      </c>
      <c r="Q48" s="149" t="str">
        <f t="shared" si="1"/>
        <v>First</v>
      </c>
      <c r="R48" s="149" t="str">
        <f t="shared" si="1"/>
        <v>First</v>
      </c>
      <c r="S48" s="148" t="s">
        <v>25</v>
      </c>
      <c r="T48" s="148" t="s">
        <v>78</v>
      </c>
      <c r="U48" s="148" t="s">
        <v>79</v>
      </c>
      <c r="V48" s="148" t="s">
        <v>80</v>
      </c>
      <c r="W48" s="105"/>
      <c r="Y48" s="14"/>
      <c r="Z48" s="14"/>
      <c r="AA48" s="14"/>
      <c r="AB48" s="14"/>
      <c r="AC48" s="14"/>
    </row>
    <row r="49" spans="1:29">
      <c r="A49" s="105"/>
      <c r="B49" s="7"/>
      <c r="C49" s="19"/>
      <c r="D49" s="17"/>
      <c r="E49" s="17"/>
      <c r="F49" s="17"/>
      <c r="G49" s="17"/>
      <c r="H49" s="17"/>
      <c r="I49" s="17"/>
      <c r="J49" s="17"/>
      <c r="K49" s="17"/>
      <c r="L49" s="17"/>
      <c r="M49" s="17"/>
      <c r="N49" s="17"/>
      <c r="O49" s="17"/>
      <c r="P49" s="17"/>
      <c r="Q49" s="17"/>
      <c r="R49" s="17"/>
      <c r="S49" s="150">
        <f>C49</f>
        <v>0</v>
      </c>
      <c r="T49" s="49">
        <f>B49</f>
        <v>0</v>
      </c>
      <c r="U49" s="18"/>
      <c r="V49" s="18"/>
      <c r="W49" s="105"/>
      <c r="Y49" s="14"/>
      <c r="Z49" s="14"/>
      <c r="AA49" s="14"/>
      <c r="AB49" s="14"/>
      <c r="AC49" s="14"/>
    </row>
    <row r="50" spans="1:29">
      <c r="A50" s="105"/>
      <c r="B50" s="7"/>
      <c r="C50" s="19"/>
      <c r="D50" s="17"/>
      <c r="E50" s="17"/>
      <c r="F50" s="17"/>
      <c r="G50" s="17"/>
      <c r="H50" s="17"/>
      <c r="I50" s="17"/>
      <c r="J50" s="17"/>
      <c r="K50" s="17"/>
      <c r="L50" s="17"/>
      <c r="M50" s="17"/>
      <c r="N50" s="17"/>
      <c r="O50" s="17"/>
      <c r="P50" s="17"/>
      <c r="Q50" s="17"/>
      <c r="R50" s="17"/>
      <c r="S50" s="150">
        <f t="shared" ref="S50:S113" si="2">C50</f>
        <v>0</v>
      </c>
      <c r="T50" s="49">
        <f t="shared" ref="T50:T113" si="3">B50</f>
        <v>0</v>
      </c>
      <c r="U50" s="18"/>
      <c r="V50" s="18"/>
      <c r="W50" s="130"/>
      <c r="Y50" s="14"/>
      <c r="Z50" s="14"/>
      <c r="AA50" s="14"/>
      <c r="AB50" s="14"/>
      <c r="AC50" s="14"/>
    </row>
    <row r="51" spans="1:29">
      <c r="A51" s="105"/>
      <c r="B51" s="7"/>
      <c r="C51" s="19"/>
      <c r="D51" s="17"/>
      <c r="E51" s="17"/>
      <c r="F51" s="17"/>
      <c r="G51" s="17"/>
      <c r="H51" s="17"/>
      <c r="I51" s="17"/>
      <c r="J51" s="17"/>
      <c r="K51" s="17"/>
      <c r="L51" s="17"/>
      <c r="M51" s="17"/>
      <c r="N51" s="17"/>
      <c r="O51" s="17"/>
      <c r="P51" s="17"/>
      <c r="Q51" s="17"/>
      <c r="R51" s="17"/>
      <c r="S51" s="150">
        <f t="shared" si="2"/>
        <v>0</v>
      </c>
      <c r="T51" s="49">
        <f t="shared" si="3"/>
        <v>0</v>
      </c>
      <c r="U51" s="18"/>
      <c r="V51" s="18"/>
      <c r="W51" s="105"/>
      <c r="Y51" s="14"/>
      <c r="Z51" s="14"/>
      <c r="AA51" s="14"/>
      <c r="AB51" s="14"/>
      <c r="AC51" s="14"/>
    </row>
    <row r="52" spans="1:29">
      <c r="A52" s="105"/>
      <c r="B52" s="7"/>
      <c r="C52" s="19"/>
      <c r="D52" s="17"/>
      <c r="E52" s="17"/>
      <c r="F52" s="17"/>
      <c r="G52" s="17"/>
      <c r="H52" s="17"/>
      <c r="I52" s="17"/>
      <c r="J52" s="17"/>
      <c r="K52" s="17"/>
      <c r="L52" s="17"/>
      <c r="M52" s="17"/>
      <c r="N52" s="17"/>
      <c r="O52" s="17"/>
      <c r="P52" s="17"/>
      <c r="Q52" s="17"/>
      <c r="R52" s="17"/>
      <c r="S52" s="150">
        <f t="shared" si="2"/>
        <v>0</v>
      </c>
      <c r="T52" s="49">
        <f t="shared" si="3"/>
        <v>0</v>
      </c>
      <c r="U52" s="18"/>
      <c r="V52" s="18"/>
      <c r="W52" s="105"/>
      <c r="Y52" s="14"/>
      <c r="Z52" s="14"/>
      <c r="AA52" s="14"/>
      <c r="AB52" s="14"/>
      <c r="AC52" s="14"/>
    </row>
    <row r="53" spans="1:29">
      <c r="A53" s="105"/>
      <c r="B53" s="7"/>
      <c r="C53" s="19"/>
      <c r="D53" s="17"/>
      <c r="E53" s="17"/>
      <c r="F53" s="17"/>
      <c r="G53" s="17"/>
      <c r="H53" s="17"/>
      <c r="I53" s="17"/>
      <c r="J53" s="17"/>
      <c r="K53" s="17"/>
      <c r="L53" s="17"/>
      <c r="M53" s="17"/>
      <c r="N53" s="17"/>
      <c r="O53" s="17"/>
      <c r="P53" s="17"/>
      <c r="Q53" s="17"/>
      <c r="R53" s="17"/>
      <c r="S53" s="150">
        <f t="shared" si="2"/>
        <v>0</v>
      </c>
      <c r="T53" s="49">
        <f t="shared" si="3"/>
        <v>0</v>
      </c>
      <c r="U53" s="18"/>
      <c r="V53" s="18"/>
      <c r="W53" s="105"/>
      <c r="Y53" s="14"/>
      <c r="Z53" s="14"/>
      <c r="AA53" s="14"/>
      <c r="AB53" s="14"/>
      <c r="AC53" s="14"/>
    </row>
    <row r="54" spans="1:29">
      <c r="A54" s="105"/>
      <c r="B54" s="7"/>
      <c r="C54" s="19"/>
      <c r="D54" s="17"/>
      <c r="E54" s="17"/>
      <c r="F54" s="17"/>
      <c r="G54" s="17"/>
      <c r="H54" s="17"/>
      <c r="I54" s="17"/>
      <c r="J54" s="17"/>
      <c r="K54" s="17"/>
      <c r="L54" s="17"/>
      <c r="M54" s="17"/>
      <c r="N54" s="17"/>
      <c r="O54" s="17"/>
      <c r="P54" s="17"/>
      <c r="Q54" s="17"/>
      <c r="R54" s="17"/>
      <c r="S54" s="150">
        <f t="shared" si="2"/>
        <v>0</v>
      </c>
      <c r="T54" s="49">
        <f t="shared" si="3"/>
        <v>0</v>
      </c>
      <c r="U54" s="18"/>
      <c r="V54" s="18"/>
      <c r="W54" s="105"/>
      <c r="Y54" s="14"/>
      <c r="Z54" s="14"/>
      <c r="AA54" s="14"/>
      <c r="AB54" s="14"/>
      <c r="AC54" s="14"/>
    </row>
    <row r="55" spans="1:29">
      <c r="A55" s="105"/>
      <c r="B55" s="7"/>
      <c r="C55" s="19"/>
      <c r="D55" s="17"/>
      <c r="E55" s="17"/>
      <c r="F55" s="17"/>
      <c r="G55" s="17"/>
      <c r="H55" s="17"/>
      <c r="I55" s="17"/>
      <c r="J55" s="17"/>
      <c r="K55" s="17"/>
      <c r="L55" s="17"/>
      <c r="M55" s="17"/>
      <c r="N55" s="17"/>
      <c r="O55" s="17"/>
      <c r="P55" s="17"/>
      <c r="Q55" s="17"/>
      <c r="R55" s="17"/>
      <c r="S55" s="150">
        <f t="shared" si="2"/>
        <v>0</v>
      </c>
      <c r="T55" s="49">
        <f t="shared" si="3"/>
        <v>0</v>
      </c>
      <c r="U55" s="18"/>
      <c r="V55" s="18"/>
      <c r="W55" s="105"/>
      <c r="Y55" s="14"/>
      <c r="Z55" s="14"/>
      <c r="AA55" s="14"/>
      <c r="AB55" s="14"/>
      <c r="AC55" s="14"/>
    </row>
    <row r="56" spans="1:29">
      <c r="A56" s="105"/>
      <c r="B56" s="7"/>
      <c r="C56" s="19"/>
      <c r="D56" s="17"/>
      <c r="E56" s="17"/>
      <c r="F56" s="17"/>
      <c r="G56" s="17"/>
      <c r="H56" s="17"/>
      <c r="I56" s="17"/>
      <c r="J56" s="17"/>
      <c r="K56" s="17"/>
      <c r="L56" s="17"/>
      <c r="M56" s="17"/>
      <c r="N56" s="17"/>
      <c r="O56" s="17"/>
      <c r="P56" s="17"/>
      <c r="Q56" s="17"/>
      <c r="R56" s="17"/>
      <c r="S56" s="150">
        <f t="shared" si="2"/>
        <v>0</v>
      </c>
      <c r="T56" s="49">
        <f t="shared" si="3"/>
        <v>0</v>
      </c>
      <c r="U56" s="18"/>
      <c r="V56" s="18"/>
      <c r="W56" s="105"/>
      <c r="Y56" s="14"/>
      <c r="Z56" s="14"/>
      <c r="AA56" s="14"/>
      <c r="AB56" s="14"/>
      <c r="AC56" s="14"/>
    </row>
    <row r="57" spans="1:29">
      <c r="A57" s="105"/>
      <c r="B57" s="7"/>
      <c r="C57" s="19"/>
      <c r="D57" s="17"/>
      <c r="E57" s="17"/>
      <c r="F57" s="17"/>
      <c r="G57" s="17"/>
      <c r="H57" s="17"/>
      <c r="I57" s="17"/>
      <c r="J57" s="17"/>
      <c r="K57" s="17"/>
      <c r="L57" s="17"/>
      <c r="M57" s="17"/>
      <c r="N57" s="17"/>
      <c r="O57" s="17"/>
      <c r="P57" s="17"/>
      <c r="Q57" s="17"/>
      <c r="R57" s="17"/>
      <c r="S57" s="150">
        <f t="shared" si="2"/>
        <v>0</v>
      </c>
      <c r="T57" s="49">
        <f t="shared" si="3"/>
        <v>0</v>
      </c>
      <c r="U57" s="18"/>
      <c r="V57" s="18"/>
      <c r="W57" s="105"/>
      <c r="Y57" s="14"/>
      <c r="Z57" s="14"/>
      <c r="AA57" s="14"/>
      <c r="AB57" s="14"/>
      <c r="AC57" s="14"/>
    </row>
    <row r="58" spans="1:29">
      <c r="A58" s="105"/>
      <c r="B58" s="7"/>
      <c r="C58" s="19"/>
      <c r="D58" s="17"/>
      <c r="E58" s="17"/>
      <c r="F58" s="17"/>
      <c r="G58" s="17"/>
      <c r="H58" s="17"/>
      <c r="I58" s="17"/>
      <c r="J58" s="17"/>
      <c r="K58" s="17"/>
      <c r="L58" s="17"/>
      <c r="M58" s="17"/>
      <c r="N58" s="17"/>
      <c r="O58" s="17"/>
      <c r="P58" s="17"/>
      <c r="Q58" s="17"/>
      <c r="R58" s="17"/>
      <c r="S58" s="150">
        <f t="shared" si="2"/>
        <v>0</v>
      </c>
      <c r="T58" s="49">
        <f t="shared" si="3"/>
        <v>0</v>
      </c>
      <c r="U58" s="18"/>
      <c r="V58" s="18"/>
      <c r="W58" s="105"/>
      <c r="Y58" s="14"/>
      <c r="Z58" s="14"/>
      <c r="AA58" s="14"/>
      <c r="AB58" s="14"/>
      <c r="AC58" s="14"/>
    </row>
    <row r="59" spans="1:29">
      <c r="A59" s="105"/>
      <c r="B59" s="7"/>
      <c r="C59" s="19"/>
      <c r="D59" s="17"/>
      <c r="E59" s="17"/>
      <c r="F59" s="17"/>
      <c r="G59" s="17"/>
      <c r="H59" s="17"/>
      <c r="I59" s="17"/>
      <c r="J59" s="17"/>
      <c r="K59" s="17"/>
      <c r="L59" s="17"/>
      <c r="M59" s="17"/>
      <c r="N59" s="17"/>
      <c r="O59" s="17"/>
      <c r="P59" s="17"/>
      <c r="Q59" s="17"/>
      <c r="R59" s="17"/>
      <c r="S59" s="150">
        <f t="shared" si="2"/>
        <v>0</v>
      </c>
      <c r="T59" s="49">
        <f t="shared" si="3"/>
        <v>0</v>
      </c>
      <c r="U59" s="17"/>
      <c r="V59" s="18"/>
      <c r="W59" s="105"/>
      <c r="Y59" s="14"/>
      <c r="Z59" s="14"/>
      <c r="AA59" s="14"/>
      <c r="AB59" s="14"/>
      <c r="AC59" s="14"/>
    </row>
    <row r="60" spans="1:29">
      <c r="A60" s="105"/>
      <c r="B60" s="7"/>
      <c r="C60" s="19"/>
      <c r="D60" s="17"/>
      <c r="E60" s="17"/>
      <c r="F60" s="17"/>
      <c r="G60" s="17"/>
      <c r="H60" s="17"/>
      <c r="I60" s="17"/>
      <c r="J60" s="17"/>
      <c r="K60" s="17"/>
      <c r="L60" s="17"/>
      <c r="M60" s="17"/>
      <c r="N60" s="17"/>
      <c r="O60" s="17"/>
      <c r="P60" s="17"/>
      <c r="Q60" s="17"/>
      <c r="R60" s="17"/>
      <c r="S60" s="150">
        <f t="shared" si="2"/>
        <v>0</v>
      </c>
      <c r="T60" s="49">
        <f t="shared" si="3"/>
        <v>0</v>
      </c>
      <c r="U60" s="17"/>
      <c r="V60" s="18"/>
      <c r="W60" s="105"/>
      <c r="Y60" s="14"/>
      <c r="Z60" s="14"/>
      <c r="AA60" s="14"/>
      <c r="AB60" s="14"/>
      <c r="AC60" s="14"/>
    </row>
    <row r="61" spans="1:29">
      <c r="A61" s="105"/>
      <c r="B61" s="7"/>
      <c r="C61" s="19"/>
      <c r="D61" s="17"/>
      <c r="E61" s="17"/>
      <c r="F61" s="17"/>
      <c r="G61" s="17"/>
      <c r="H61" s="17"/>
      <c r="I61" s="17"/>
      <c r="J61" s="17"/>
      <c r="K61" s="17"/>
      <c r="L61" s="17"/>
      <c r="M61" s="17"/>
      <c r="N61" s="17"/>
      <c r="O61" s="17"/>
      <c r="P61" s="17"/>
      <c r="Q61" s="17"/>
      <c r="R61" s="17"/>
      <c r="S61" s="150">
        <f t="shared" si="2"/>
        <v>0</v>
      </c>
      <c r="T61" s="49">
        <f t="shared" si="3"/>
        <v>0</v>
      </c>
      <c r="U61" s="17"/>
      <c r="V61" s="18"/>
      <c r="W61" s="105"/>
      <c r="Y61" s="14"/>
      <c r="Z61" s="14"/>
      <c r="AA61" s="14"/>
      <c r="AB61" s="14"/>
      <c r="AC61" s="14"/>
    </row>
    <row r="62" spans="1:29">
      <c r="A62" s="105"/>
      <c r="B62" s="7"/>
      <c r="C62" s="19"/>
      <c r="D62" s="17"/>
      <c r="E62" s="17"/>
      <c r="F62" s="17"/>
      <c r="G62" s="17"/>
      <c r="H62" s="17"/>
      <c r="I62" s="17"/>
      <c r="J62" s="17"/>
      <c r="K62" s="17"/>
      <c r="L62" s="17"/>
      <c r="M62" s="17"/>
      <c r="N62" s="17"/>
      <c r="O62" s="17"/>
      <c r="P62" s="17"/>
      <c r="Q62" s="17"/>
      <c r="R62" s="17"/>
      <c r="S62" s="150">
        <f t="shared" si="2"/>
        <v>0</v>
      </c>
      <c r="T62" s="49">
        <f t="shared" si="3"/>
        <v>0</v>
      </c>
      <c r="U62" s="17"/>
      <c r="V62" s="18"/>
      <c r="W62" s="105"/>
      <c r="Y62" s="14"/>
      <c r="Z62" s="14"/>
      <c r="AA62" s="14"/>
      <c r="AB62" s="14"/>
      <c r="AC62" s="14"/>
    </row>
    <row r="63" spans="1:29">
      <c r="A63" s="105"/>
      <c r="B63" s="7"/>
      <c r="C63" s="19"/>
      <c r="D63" s="17"/>
      <c r="E63" s="17"/>
      <c r="F63" s="17"/>
      <c r="G63" s="17"/>
      <c r="H63" s="17"/>
      <c r="I63" s="17"/>
      <c r="J63" s="17"/>
      <c r="K63" s="17"/>
      <c r="L63" s="17"/>
      <c r="M63" s="17"/>
      <c r="N63" s="17"/>
      <c r="O63" s="17"/>
      <c r="P63" s="17"/>
      <c r="Q63" s="17"/>
      <c r="R63" s="17"/>
      <c r="S63" s="150">
        <f t="shared" si="2"/>
        <v>0</v>
      </c>
      <c r="T63" s="49">
        <f t="shared" si="3"/>
        <v>0</v>
      </c>
      <c r="U63" s="17"/>
      <c r="V63" s="18"/>
      <c r="W63" s="105"/>
      <c r="Y63" s="14"/>
      <c r="Z63" s="14"/>
      <c r="AA63" s="14"/>
      <c r="AB63" s="14"/>
      <c r="AC63" s="14"/>
    </row>
    <row r="64" spans="1:29">
      <c r="A64" s="105"/>
      <c r="B64" s="7"/>
      <c r="C64" s="19"/>
      <c r="D64" s="17"/>
      <c r="E64" s="17"/>
      <c r="F64" s="17"/>
      <c r="G64" s="17"/>
      <c r="H64" s="17"/>
      <c r="I64" s="17"/>
      <c r="J64" s="17"/>
      <c r="K64" s="17"/>
      <c r="L64" s="17"/>
      <c r="M64" s="17"/>
      <c r="N64" s="17"/>
      <c r="O64" s="17"/>
      <c r="P64" s="17"/>
      <c r="Q64" s="17"/>
      <c r="R64" s="17"/>
      <c r="S64" s="150">
        <f t="shared" si="2"/>
        <v>0</v>
      </c>
      <c r="T64" s="49">
        <f t="shared" si="3"/>
        <v>0</v>
      </c>
      <c r="U64" s="17"/>
      <c r="V64" s="18"/>
      <c r="W64" s="105"/>
      <c r="Y64" s="14"/>
      <c r="Z64" s="14"/>
      <c r="AA64" s="14"/>
      <c r="AB64" s="14"/>
      <c r="AC64" s="14"/>
    </row>
    <row r="65" spans="1:29">
      <c r="A65" s="105"/>
      <c r="B65" s="7"/>
      <c r="C65" s="19"/>
      <c r="D65" s="17"/>
      <c r="E65" s="17"/>
      <c r="F65" s="17"/>
      <c r="G65" s="17"/>
      <c r="H65" s="17"/>
      <c r="I65" s="17"/>
      <c r="J65" s="17"/>
      <c r="K65" s="17"/>
      <c r="L65" s="17"/>
      <c r="M65" s="17"/>
      <c r="N65" s="17"/>
      <c r="O65" s="17"/>
      <c r="P65" s="17"/>
      <c r="Q65" s="17"/>
      <c r="R65" s="17"/>
      <c r="S65" s="150">
        <f t="shared" si="2"/>
        <v>0</v>
      </c>
      <c r="T65" s="49">
        <f t="shared" si="3"/>
        <v>0</v>
      </c>
      <c r="U65" s="17"/>
      <c r="V65" s="18"/>
      <c r="W65" s="105"/>
      <c r="Y65" s="14"/>
      <c r="Z65" s="14"/>
      <c r="AA65" s="14"/>
      <c r="AB65" s="14"/>
      <c r="AC65" s="14"/>
    </row>
    <row r="66" spans="1:29">
      <c r="A66" s="105"/>
      <c r="B66" s="7"/>
      <c r="C66" s="19"/>
      <c r="D66" s="17"/>
      <c r="E66" s="17"/>
      <c r="F66" s="17"/>
      <c r="G66" s="17"/>
      <c r="H66" s="17"/>
      <c r="I66" s="17"/>
      <c r="J66" s="17"/>
      <c r="K66" s="17"/>
      <c r="L66" s="17"/>
      <c r="M66" s="17"/>
      <c r="N66" s="17"/>
      <c r="O66" s="17"/>
      <c r="P66" s="17"/>
      <c r="Q66" s="17"/>
      <c r="R66" s="17"/>
      <c r="S66" s="150">
        <f t="shared" si="2"/>
        <v>0</v>
      </c>
      <c r="T66" s="49">
        <f t="shared" si="3"/>
        <v>0</v>
      </c>
      <c r="U66" s="17"/>
      <c r="V66" s="18"/>
      <c r="W66" s="105"/>
      <c r="Y66" s="14"/>
      <c r="Z66" s="14"/>
      <c r="AA66" s="14"/>
      <c r="AB66" s="14"/>
      <c r="AC66" s="14"/>
    </row>
    <row r="67" spans="1:29">
      <c r="A67" s="105"/>
      <c r="B67" s="7"/>
      <c r="C67" s="19"/>
      <c r="D67" s="17"/>
      <c r="E67" s="17"/>
      <c r="F67" s="17"/>
      <c r="G67" s="17"/>
      <c r="H67" s="17"/>
      <c r="I67" s="17"/>
      <c r="J67" s="17"/>
      <c r="K67" s="17"/>
      <c r="L67" s="17"/>
      <c r="M67" s="17"/>
      <c r="N67" s="17"/>
      <c r="O67" s="17"/>
      <c r="P67" s="17"/>
      <c r="Q67" s="17"/>
      <c r="R67" s="17"/>
      <c r="S67" s="150">
        <f t="shared" si="2"/>
        <v>0</v>
      </c>
      <c r="T67" s="49">
        <f t="shared" si="3"/>
        <v>0</v>
      </c>
      <c r="U67" s="17"/>
      <c r="V67" s="18"/>
      <c r="W67" s="105"/>
      <c r="Y67" s="14"/>
      <c r="Z67" s="14"/>
      <c r="AA67" s="14"/>
      <c r="AB67" s="14"/>
      <c r="AC67" s="14"/>
    </row>
    <row r="68" spans="1:29">
      <c r="A68" s="105"/>
      <c r="B68" s="7"/>
      <c r="C68" s="19"/>
      <c r="D68" s="17"/>
      <c r="E68" s="17"/>
      <c r="F68" s="17"/>
      <c r="G68" s="17"/>
      <c r="H68" s="17"/>
      <c r="I68" s="17"/>
      <c r="J68" s="17"/>
      <c r="K68" s="17"/>
      <c r="L68" s="17"/>
      <c r="M68" s="17"/>
      <c r="N68" s="17"/>
      <c r="O68" s="17"/>
      <c r="P68" s="17"/>
      <c r="Q68" s="17"/>
      <c r="R68" s="17"/>
      <c r="S68" s="150">
        <f t="shared" si="2"/>
        <v>0</v>
      </c>
      <c r="T68" s="49">
        <f t="shared" si="3"/>
        <v>0</v>
      </c>
      <c r="U68" s="17"/>
      <c r="V68" s="18"/>
      <c r="W68" s="105"/>
      <c r="Y68" s="14"/>
      <c r="Z68" s="14"/>
      <c r="AA68" s="14"/>
      <c r="AB68" s="14"/>
      <c r="AC68" s="14"/>
    </row>
    <row r="69" spans="1:29">
      <c r="A69" s="105"/>
      <c r="B69" s="7"/>
      <c r="C69" s="19"/>
      <c r="D69" s="17"/>
      <c r="E69" s="17"/>
      <c r="F69" s="17"/>
      <c r="G69" s="17"/>
      <c r="H69" s="17"/>
      <c r="I69" s="17"/>
      <c r="J69" s="17"/>
      <c r="K69" s="17"/>
      <c r="L69" s="17"/>
      <c r="M69" s="17"/>
      <c r="N69" s="17"/>
      <c r="O69" s="17"/>
      <c r="P69" s="17"/>
      <c r="Q69" s="17"/>
      <c r="R69" s="17"/>
      <c r="S69" s="150">
        <f t="shared" si="2"/>
        <v>0</v>
      </c>
      <c r="T69" s="49">
        <f t="shared" si="3"/>
        <v>0</v>
      </c>
      <c r="U69" s="17"/>
      <c r="V69" s="18"/>
      <c r="W69" s="105"/>
      <c r="Y69" s="14"/>
      <c r="Z69" s="14"/>
      <c r="AA69" s="14"/>
      <c r="AB69" s="14"/>
      <c r="AC69" s="14"/>
    </row>
    <row r="70" spans="1:29">
      <c r="A70" s="105"/>
      <c r="B70" s="7"/>
      <c r="C70" s="19"/>
      <c r="D70" s="17"/>
      <c r="E70" s="17"/>
      <c r="F70" s="17"/>
      <c r="G70" s="17"/>
      <c r="H70" s="17"/>
      <c r="I70" s="17"/>
      <c r="J70" s="17"/>
      <c r="K70" s="17"/>
      <c r="L70" s="17"/>
      <c r="M70" s="17"/>
      <c r="N70" s="17"/>
      <c r="O70" s="17"/>
      <c r="P70" s="17"/>
      <c r="Q70" s="17"/>
      <c r="R70" s="17"/>
      <c r="S70" s="150">
        <f t="shared" si="2"/>
        <v>0</v>
      </c>
      <c r="T70" s="49">
        <f t="shared" si="3"/>
        <v>0</v>
      </c>
      <c r="U70" s="17"/>
      <c r="V70" s="18"/>
      <c r="W70" s="105"/>
      <c r="Y70" s="14"/>
      <c r="Z70" s="14"/>
      <c r="AA70" s="14"/>
      <c r="AB70" s="14"/>
      <c r="AC70" s="14"/>
    </row>
    <row r="71" spans="1:29">
      <c r="A71" s="105"/>
      <c r="B71" s="7"/>
      <c r="C71" s="19"/>
      <c r="D71" s="17"/>
      <c r="E71" s="17"/>
      <c r="F71" s="17"/>
      <c r="G71" s="17"/>
      <c r="H71" s="17"/>
      <c r="I71" s="17"/>
      <c r="J71" s="17"/>
      <c r="K71" s="17"/>
      <c r="L71" s="17"/>
      <c r="M71" s="17"/>
      <c r="N71" s="17"/>
      <c r="O71" s="17"/>
      <c r="P71" s="17"/>
      <c r="Q71" s="17"/>
      <c r="R71" s="17"/>
      <c r="S71" s="150">
        <f t="shared" si="2"/>
        <v>0</v>
      </c>
      <c r="T71" s="49">
        <f t="shared" si="3"/>
        <v>0</v>
      </c>
      <c r="U71" s="17"/>
      <c r="V71" s="18"/>
      <c r="W71" s="105"/>
      <c r="Y71" s="14"/>
      <c r="Z71" s="14"/>
      <c r="AA71" s="14"/>
      <c r="AB71" s="14"/>
      <c r="AC71" s="14"/>
    </row>
    <row r="72" spans="1:29">
      <c r="A72" s="105"/>
      <c r="B72" s="7"/>
      <c r="C72" s="19"/>
      <c r="D72" s="17"/>
      <c r="E72" s="17"/>
      <c r="F72" s="17"/>
      <c r="G72" s="17"/>
      <c r="H72" s="17"/>
      <c r="I72" s="17"/>
      <c r="J72" s="17"/>
      <c r="K72" s="17"/>
      <c r="L72" s="17"/>
      <c r="M72" s="17"/>
      <c r="N72" s="17"/>
      <c r="O72" s="17"/>
      <c r="P72" s="17"/>
      <c r="Q72" s="17"/>
      <c r="R72" s="17"/>
      <c r="S72" s="150">
        <f t="shared" si="2"/>
        <v>0</v>
      </c>
      <c r="T72" s="49">
        <f t="shared" si="3"/>
        <v>0</v>
      </c>
      <c r="U72" s="17"/>
      <c r="V72" s="18"/>
      <c r="W72" s="105"/>
      <c r="Y72" s="14"/>
      <c r="Z72" s="14"/>
      <c r="AA72" s="14"/>
      <c r="AB72" s="14"/>
      <c r="AC72" s="14"/>
    </row>
    <row r="73" spans="1:29">
      <c r="A73" s="105"/>
      <c r="B73" s="7"/>
      <c r="C73" s="19"/>
      <c r="D73" s="17"/>
      <c r="E73" s="17"/>
      <c r="F73" s="17"/>
      <c r="G73" s="17"/>
      <c r="H73" s="17"/>
      <c r="I73" s="17"/>
      <c r="J73" s="17"/>
      <c r="K73" s="17"/>
      <c r="L73" s="17"/>
      <c r="M73" s="17"/>
      <c r="N73" s="17"/>
      <c r="O73" s="17"/>
      <c r="P73" s="17"/>
      <c r="Q73" s="17"/>
      <c r="R73" s="17"/>
      <c r="S73" s="150">
        <f t="shared" si="2"/>
        <v>0</v>
      </c>
      <c r="T73" s="49">
        <f t="shared" si="3"/>
        <v>0</v>
      </c>
      <c r="U73" s="17"/>
      <c r="V73" s="18"/>
      <c r="W73" s="105"/>
      <c r="Y73" s="14"/>
      <c r="Z73" s="14"/>
      <c r="AA73" s="14"/>
      <c r="AB73" s="14"/>
      <c r="AC73" s="14"/>
    </row>
    <row r="74" spans="1:29">
      <c r="A74" s="105"/>
      <c r="B74" s="7"/>
      <c r="C74" s="19"/>
      <c r="D74" s="17"/>
      <c r="E74" s="17"/>
      <c r="F74" s="17"/>
      <c r="G74" s="17"/>
      <c r="H74" s="17"/>
      <c r="I74" s="17"/>
      <c r="J74" s="17"/>
      <c r="K74" s="17"/>
      <c r="L74" s="17"/>
      <c r="M74" s="17"/>
      <c r="N74" s="17"/>
      <c r="O74" s="17"/>
      <c r="P74" s="17"/>
      <c r="Q74" s="17"/>
      <c r="R74" s="17"/>
      <c r="S74" s="150">
        <f t="shared" si="2"/>
        <v>0</v>
      </c>
      <c r="T74" s="49">
        <f t="shared" si="3"/>
        <v>0</v>
      </c>
      <c r="U74" s="17"/>
      <c r="V74" s="18"/>
      <c r="W74" s="105"/>
      <c r="Y74" s="14"/>
      <c r="Z74" s="14"/>
      <c r="AA74" s="14"/>
      <c r="AB74" s="14"/>
      <c r="AC74" s="14"/>
    </row>
    <row r="75" spans="1:29">
      <c r="A75" s="105"/>
      <c r="B75" s="7"/>
      <c r="C75" s="19"/>
      <c r="D75" s="17"/>
      <c r="E75" s="17"/>
      <c r="F75" s="17"/>
      <c r="G75" s="17"/>
      <c r="H75" s="17"/>
      <c r="I75" s="17"/>
      <c r="J75" s="17"/>
      <c r="K75" s="17"/>
      <c r="L75" s="17"/>
      <c r="M75" s="17"/>
      <c r="N75" s="17"/>
      <c r="O75" s="17"/>
      <c r="P75" s="17"/>
      <c r="Q75" s="17"/>
      <c r="R75" s="17"/>
      <c r="S75" s="150">
        <f t="shared" si="2"/>
        <v>0</v>
      </c>
      <c r="T75" s="49">
        <f t="shared" si="3"/>
        <v>0</v>
      </c>
      <c r="U75" s="17"/>
      <c r="V75" s="18"/>
      <c r="W75" s="105"/>
      <c r="Y75" s="14"/>
      <c r="Z75" s="14"/>
      <c r="AA75" s="14"/>
      <c r="AB75" s="14"/>
      <c r="AC75" s="14"/>
    </row>
    <row r="76" spans="1:29">
      <c r="A76" s="105"/>
      <c r="B76" s="7"/>
      <c r="C76" s="19"/>
      <c r="D76" s="17"/>
      <c r="E76" s="17"/>
      <c r="F76" s="17"/>
      <c r="G76" s="17"/>
      <c r="H76" s="17"/>
      <c r="I76" s="17"/>
      <c r="J76" s="17"/>
      <c r="K76" s="17"/>
      <c r="L76" s="17"/>
      <c r="M76" s="17"/>
      <c r="N76" s="17"/>
      <c r="O76" s="17"/>
      <c r="P76" s="17"/>
      <c r="Q76" s="17"/>
      <c r="R76" s="17"/>
      <c r="S76" s="150">
        <f t="shared" si="2"/>
        <v>0</v>
      </c>
      <c r="T76" s="49">
        <f t="shared" si="3"/>
        <v>0</v>
      </c>
      <c r="U76" s="17"/>
      <c r="V76" s="18"/>
      <c r="W76" s="105"/>
      <c r="Y76" s="14"/>
      <c r="Z76" s="14"/>
      <c r="AA76" s="14"/>
      <c r="AB76" s="14"/>
      <c r="AC76" s="14"/>
    </row>
    <row r="77" spans="1:29">
      <c r="A77" s="105"/>
      <c r="B77" s="7"/>
      <c r="C77" s="19"/>
      <c r="D77" s="17"/>
      <c r="E77" s="17"/>
      <c r="F77" s="17"/>
      <c r="G77" s="17"/>
      <c r="H77" s="17"/>
      <c r="I77" s="17"/>
      <c r="J77" s="17"/>
      <c r="K77" s="17"/>
      <c r="L77" s="17"/>
      <c r="M77" s="17"/>
      <c r="N77" s="17"/>
      <c r="O77" s="17"/>
      <c r="P77" s="17"/>
      <c r="Q77" s="17"/>
      <c r="R77" s="17"/>
      <c r="S77" s="150">
        <f t="shared" si="2"/>
        <v>0</v>
      </c>
      <c r="T77" s="49">
        <f t="shared" si="3"/>
        <v>0</v>
      </c>
      <c r="U77" s="17"/>
      <c r="V77" s="18"/>
      <c r="W77" s="105"/>
      <c r="Y77" s="14"/>
      <c r="Z77" s="14"/>
      <c r="AA77" s="14"/>
      <c r="AB77" s="14"/>
      <c r="AC77" s="14"/>
    </row>
    <row r="78" spans="1:29">
      <c r="A78" s="105"/>
      <c r="B78" s="7"/>
      <c r="C78" s="19"/>
      <c r="D78" s="17"/>
      <c r="E78" s="17"/>
      <c r="F78" s="17"/>
      <c r="G78" s="17"/>
      <c r="H78" s="17"/>
      <c r="I78" s="17"/>
      <c r="J78" s="17"/>
      <c r="K78" s="17"/>
      <c r="L78" s="17"/>
      <c r="M78" s="17"/>
      <c r="N78" s="17"/>
      <c r="O78" s="17"/>
      <c r="P78" s="17"/>
      <c r="Q78" s="17"/>
      <c r="R78" s="17"/>
      <c r="S78" s="150">
        <f t="shared" si="2"/>
        <v>0</v>
      </c>
      <c r="T78" s="49">
        <f t="shared" si="3"/>
        <v>0</v>
      </c>
      <c r="U78" s="17"/>
      <c r="V78" s="18"/>
      <c r="W78" s="105"/>
      <c r="Y78" s="14"/>
      <c r="Z78" s="14"/>
      <c r="AA78" s="14"/>
      <c r="AB78" s="14"/>
      <c r="AC78" s="14"/>
    </row>
    <row r="79" spans="1:29">
      <c r="A79" s="105"/>
      <c r="B79" s="7"/>
      <c r="C79" s="19"/>
      <c r="D79" s="17"/>
      <c r="E79" s="17"/>
      <c r="F79" s="17"/>
      <c r="G79" s="17"/>
      <c r="H79" s="17"/>
      <c r="I79" s="17"/>
      <c r="J79" s="17"/>
      <c r="K79" s="17"/>
      <c r="L79" s="17"/>
      <c r="M79" s="17"/>
      <c r="N79" s="17"/>
      <c r="O79" s="17"/>
      <c r="P79" s="17"/>
      <c r="Q79" s="17"/>
      <c r="R79" s="17"/>
      <c r="S79" s="150">
        <f t="shared" si="2"/>
        <v>0</v>
      </c>
      <c r="T79" s="49">
        <f t="shared" si="3"/>
        <v>0</v>
      </c>
      <c r="U79" s="17"/>
      <c r="V79" s="18"/>
      <c r="W79" s="105"/>
      <c r="Y79" s="14"/>
      <c r="Z79" s="14"/>
      <c r="AA79" s="14"/>
      <c r="AB79" s="14"/>
      <c r="AC79" s="14"/>
    </row>
    <row r="80" spans="1:29">
      <c r="A80" s="105"/>
      <c r="B80" s="7"/>
      <c r="C80" s="19"/>
      <c r="D80" s="17"/>
      <c r="E80" s="17"/>
      <c r="F80" s="17"/>
      <c r="G80" s="17"/>
      <c r="H80" s="17"/>
      <c r="I80" s="17"/>
      <c r="J80" s="17"/>
      <c r="K80" s="17"/>
      <c r="L80" s="17"/>
      <c r="M80" s="17"/>
      <c r="N80" s="17"/>
      <c r="O80" s="17"/>
      <c r="P80" s="17"/>
      <c r="Q80" s="17"/>
      <c r="R80" s="17"/>
      <c r="S80" s="150">
        <f t="shared" si="2"/>
        <v>0</v>
      </c>
      <c r="T80" s="49">
        <f t="shared" si="3"/>
        <v>0</v>
      </c>
      <c r="U80" s="17"/>
      <c r="V80" s="18"/>
      <c r="W80" s="105"/>
      <c r="Y80" s="14"/>
      <c r="Z80" s="14"/>
      <c r="AA80" s="14"/>
      <c r="AB80" s="14"/>
      <c r="AC80" s="14"/>
    </row>
    <row r="81" spans="1:29">
      <c r="A81" s="105"/>
      <c r="B81" s="7"/>
      <c r="C81" s="19"/>
      <c r="D81" s="17"/>
      <c r="E81" s="17"/>
      <c r="F81" s="17"/>
      <c r="G81" s="17"/>
      <c r="H81" s="17"/>
      <c r="I81" s="17"/>
      <c r="J81" s="17"/>
      <c r="K81" s="17"/>
      <c r="L81" s="17"/>
      <c r="M81" s="17"/>
      <c r="N81" s="17"/>
      <c r="O81" s="17"/>
      <c r="P81" s="17"/>
      <c r="Q81" s="17"/>
      <c r="R81" s="17"/>
      <c r="S81" s="150">
        <f t="shared" si="2"/>
        <v>0</v>
      </c>
      <c r="T81" s="49">
        <f t="shared" si="3"/>
        <v>0</v>
      </c>
      <c r="U81" s="17"/>
      <c r="V81" s="18"/>
      <c r="W81" s="105"/>
      <c r="Y81" s="14"/>
      <c r="Z81" s="14"/>
      <c r="AA81" s="14"/>
      <c r="AB81" s="14"/>
      <c r="AC81" s="14"/>
    </row>
    <row r="82" spans="1:29">
      <c r="A82" s="105"/>
      <c r="B82" s="7"/>
      <c r="C82" s="19"/>
      <c r="D82" s="17"/>
      <c r="E82" s="17"/>
      <c r="F82" s="17"/>
      <c r="G82" s="17"/>
      <c r="H82" s="17"/>
      <c r="I82" s="17"/>
      <c r="J82" s="17"/>
      <c r="K82" s="17"/>
      <c r="L82" s="17"/>
      <c r="M82" s="17"/>
      <c r="N82" s="17"/>
      <c r="O82" s="17"/>
      <c r="P82" s="17"/>
      <c r="Q82" s="17"/>
      <c r="R82" s="17"/>
      <c r="S82" s="150">
        <f t="shared" si="2"/>
        <v>0</v>
      </c>
      <c r="T82" s="49">
        <f t="shared" si="3"/>
        <v>0</v>
      </c>
      <c r="U82" s="17"/>
      <c r="V82" s="18"/>
      <c r="W82" s="105"/>
      <c r="Y82" s="14"/>
      <c r="Z82" s="14"/>
      <c r="AA82" s="14"/>
      <c r="AB82" s="14"/>
      <c r="AC82" s="14"/>
    </row>
    <row r="83" spans="1:29">
      <c r="A83" s="105"/>
      <c r="B83" s="7"/>
      <c r="C83" s="19"/>
      <c r="D83" s="17"/>
      <c r="E83" s="17"/>
      <c r="F83" s="17"/>
      <c r="G83" s="17"/>
      <c r="H83" s="17"/>
      <c r="I83" s="17"/>
      <c r="J83" s="17"/>
      <c r="K83" s="17"/>
      <c r="L83" s="17"/>
      <c r="M83" s="17"/>
      <c r="N83" s="17"/>
      <c r="O83" s="17"/>
      <c r="P83" s="17"/>
      <c r="Q83" s="17"/>
      <c r="R83" s="17"/>
      <c r="S83" s="150">
        <f t="shared" si="2"/>
        <v>0</v>
      </c>
      <c r="T83" s="49">
        <f t="shared" si="3"/>
        <v>0</v>
      </c>
      <c r="U83" s="17"/>
      <c r="V83" s="18"/>
      <c r="W83" s="105"/>
      <c r="Y83" s="14"/>
      <c r="Z83" s="14"/>
      <c r="AA83" s="14"/>
      <c r="AB83" s="14"/>
      <c r="AC83" s="14"/>
    </row>
    <row r="84" spans="1:29">
      <c r="A84" s="105"/>
      <c r="B84" s="7"/>
      <c r="C84" s="19"/>
      <c r="D84" s="17"/>
      <c r="E84" s="17"/>
      <c r="F84" s="17"/>
      <c r="G84" s="17"/>
      <c r="H84" s="17"/>
      <c r="I84" s="17"/>
      <c r="J84" s="17"/>
      <c r="K84" s="17"/>
      <c r="L84" s="17"/>
      <c r="M84" s="17"/>
      <c r="N84" s="17"/>
      <c r="O84" s="17"/>
      <c r="P84" s="17"/>
      <c r="Q84" s="17"/>
      <c r="R84" s="17"/>
      <c r="S84" s="150">
        <f t="shared" si="2"/>
        <v>0</v>
      </c>
      <c r="T84" s="49">
        <f t="shared" si="3"/>
        <v>0</v>
      </c>
      <c r="U84" s="17"/>
      <c r="V84" s="18"/>
      <c r="W84" s="105"/>
      <c r="Y84" s="14"/>
      <c r="Z84" s="14"/>
      <c r="AA84" s="14"/>
      <c r="AB84" s="14"/>
      <c r="AC84" s="14"/>
    </row>
    <row r="85" spans="1:29">
      <c r="A85" s="105"/>
      <c r="B85" s="7"/>
      <c r="C85" s="19"/>
      <c r="D85" s="17"/>
      <c r="E85" s="17"/>
      <c r="F85" s="17"/>
      <c r="G85" s="17"/>
      <c r="H85" s="17"/>
      <c r="I85" s="17"/>
      <c r="J85" s="17"/>
      <c r="K85" s="17"/>
      <c r="L85" s="17"/>
      <c r="M85" s="17"/>
      <c r="N85" s="17"/>
      <c r="O85" s="17"/>
      <c r="P85" s="17"/>
      <c r="Q85" s="17"/>
      <c r="R85" s="17"/>
      <c r="S85" s="150">
        <f t="shared" si="2"/>
        <v>0</v>
      </c>
      <c r="T85" s="49">
        <f t="shared" si="3"/>
        <v>0</v>
      </c>
      <c r="U85" s="17"/>
      <c r="V85" s="18"/>
      <c r="W85" s="105"/>
      <c r="Y85" s="14"/>
      <c r="Z85" s="14"/>
      <c r="AA85" s="14"/>
      <c r="AB85" s="14"/>
      <c r="AC85" s="14"/>
    </row>
    <row r="86" spans="1:29">
      <c r="A86" s="105"/>
      <c r="B86" s="7"/>
      <c r="C86" s="19"/>
      <c r="D86" s="17"/>
      <c r="E86" s="17"/>
      <c r="F86" s="17"/>
      <c r="G86" s="17"/>
      <c r="H86" s="17"/>
      <c r="I86" s="17"/>
      <c r="J86" s="17"/>
      <c r="K86" s="17"/>
      <c r="L86" s="17"/>
      <c r="M86" s="17"/>
      <c r="N86" s="17"/>
      <c r="O86" s="17"/>
      <c r="P86" s="17"/>
      <c r="Q86" s="17"/>
      <c r="R86" s="17"/>
      <c r="S86" s="150">
        <f t="shared" si="2"/>
        <v>0</v>
      </c>
      <c r="T86" s="49">
        <f t="shared" si="3"/>
        <v>0</v>
      </c>
      <c r="U86" s="17"/>
      <c r="V86" s="18"/>
      <c r="W86" s="105"/>
      <c r="Y86" s="14"/>
      <c r="Z86" s="14"/>
      <c r="AA86" s="14"/>
      <c r="AB86" s="14"/>
      <c r="AC86" s="14"/>
    </row>
    <row r="87" spans="1:29">
      <c r="A87" s="105"/>
      <c r="B87" s="7"/>
      <c r="C87" s="19"/>
      <c r="D87" s="17"/>
      <c r="E87" s="17"/>
      <c r="F87" s="17"/>
      <c r="G87" s="17"/>
      <c r="H87" s="17"/>
      <c r="I87" s="17"/>
      <c r="J87" s="17"/>
      <c r="K87" s="17"/>
      <c r="L87" s="17"/>
      <c r="M87" s="17"/>
      <c r="N87" s="17"/>
      <c r="O87" s="17"/>
      <c r="P87" s="17"/>
      <c r="Q87" s="17"/>
      <c r="R87" s="17"/>
      <c r="S87" s="150">
        <f t="shared" si="2"/>
        <v>0</v>
      </c>
      <c r="T87" s="49">
        <f t="shared" si="3"/>
        <v>0</v>
      </c>
      <c r="U87" s="17"/>
      <c r="V87" s="18"/>
      <c r="W87" s="105"/>
      <c r="Y87" s="14"/>
      <c r="Z87" s="14"/>
      <c r="AA87" s="14"/>
      <c r="AB87" s="14"/>
      <c r="AC87" s="14"/>
    </row>
    <row r="88" spans="1:29">
      <c r="A88" s="105"/>
      <c r="B88" s="7"/>
      <c r="C88" s="19"/>
      <c r="D88" s="17"/>
      <c r="E88" s="17"/>
      <c r="F88" s="17"/>
      <c r="G88" s="17"/>
      <c r="H88" s="17"/>
      <c r="I88" s="17"/>
      <c r="J88" s="17"/>
      <c r="K88" s="17"/>
      <c r="L88" s="17"/>
      <c r="M88" s="17"/>
      <c r="N88" s="17"/>
      <c r="O88" s="17"/>
      <c r="P88" s="17"/>
      <c r="Q88" s="17"/>
      <c r="R88" s="17"/>
      <c r="S88" s="150">
        <f t="shared" si="2"/>
        <v>0</v>
      </c>
      <c r="T88" s="49">
        <f t="shared" si="3"/>
        <v>0</v>
      </c>
      <c r="U88" s="17"/>
      <c r="V88" s="18"/>
      <c r="W88" s="105"/>
      <c r="Y88" s="14"/>
      <c r="Z88" s="14"/>
      <c r="AA88" s="14"/>
      <c r="AB88" s="14"/>
      <c r="AC88" s="14"/>
    </row>
    <row r="89" spans="1:29">
      <c r="A89" s="105"/>
      <c r="B89" s="7"/>
      <c r="C89" s="19"/>
      <c r="D89" s="17"/>
      <c r="E89" s="17"/>
      <c r="F89" s="17"/>
      <c r="G89" s="17"/>
      <c r="H89" s="17"/>
      <c r="I89" s="17"/>
      <c r="J89" s="17"/>
      <c r="K89" s="17"/>
      <c r="L89" s="17"/>
      <c r="M89" s="17"/>
      <c r="N89" s="17"/>
      <c r="O89" s="17"/>
      <c r="P89" s="17"/>
      <c r="Q89" s="17"/>
      <c r="R89" s="17"/>
      <c r="S89" s="150">
        <f t="shared" si="2"/>
        <v>0</v>
      </c>
      <c r="T89" s="49">
        <f t="shared" si="3"/>
        <v>0</v>
      </c>
      <c r="U89" s="17"/>
      <c r="V89" s="18"/>
      <c r="W89" s="105"/>
      <c r="Y89" s="14"/>
      <c r="Z89" s="14"/>
      <c r="AA89" s="14"/>
      <c r="AB89" s="14"/>
      <c r="AC89" s="14"/>
    </row>
    <row r="90" spans="1:29">
      <c r="A90" s="105"/>
      <c r="B90" s="7"/>
      <c r="C90" s="19"/>
      <c r="D90" s="17"/>
      <c r="E90" s="17"/>
      <c r="F90" s="17"/>
      <c r="G90" s="17"/>
      <c r="H90" s="17"/>
      <c r="I90" s="17"/>
      <c r="J90" s="17"/>
      <c r="K90" s="17"/>
      <c r="L90" s="17"/>
      <c r="M90" s="17"/>
      <c r="N90" s="17"/>
      <c r="O90" s="17"/>
      <c r="P90" s="17"/>
      <c r="Q90" s="17"/>
      <c r="R90" s="17"/>
      <c r="S90" s="150">
        <f t="shared" si="2"/>
        <v>0</v>
      </c>
      <c r="T90" s="49">
        <f t="shared" si="3"/>
        <v>0</v>
      </c>
      <c r="U90" s="17"/>
      <c r="V90" s="18"/>
      <c r="W90" s="105"/>
      <c r="Y90" s="14"/>
      <c r="Z90" s="14"/>
      <c r="AA90" s="14"/>
      <c r="AB90" s="14"/>
      <c r="AC90" s="14"/>
    </row>
    <row r="91" spans="1:29">
      <c r="A91" s="105"/>
      <c r="B91" s="7"/>
      <c r="C91" s="19"/>
      <c r="D91" s="17"/>
      <c r="E91" s="17"/>
      <c r="F91" s="17"/>
      <c r="G91" s="17"/>
      <c r="H91" s="17"/>
      <c r="I91" s="17"/>
      <c r="J91" s="17"/>
      <c r="K91" s="17"/>
      <c r="L91" s="17"/>
      <c r="M91" s="17"/>
      <c r="N91" s="17"/>
      <c r="O91" s="17"/>
      <c r="P91" s="17"/>
      <c r="Q91" s="17"/>
      <c r="R91" s="17"/>
      <c r="S91" s="150">
        <f t="shared" si="2"/>
        <v>0</v>
      </c>
      <c r="T91" s="49">
        <f t="shared" si="3"/>
        <v>0</v>
      </c>
      <c r="U91" s="17"/>
      <c r="V91" s="18"/>
      <c r="W91" s="105"/>
      <c r="Y91" s="14"/>
      <c r="Z91" s="14"/>
      <c r="AA91" s="14"/>
      <c r="AB91" s="14"/>
      <c r="AC91" s="14"/>
    </row>
    <row r="92" spans="1:29">
      <c r="A92" s="105"/>
      <c r="B92" s="7"/>
      <c r="C92" s="19"/>
      <c r="D92" s="17"/>
      <c r="E92" s="17"/>
      <c r="F92" s="17"/>
      <c r="G92" s="17"/>
      <c r="H92" s="17"/>
      <c r="I92" s="17"/>
      <c r="J92" s="17"/>
      <c r="K92" s="17"/>
      <c r="L92" s="17"/>
      <c r="M92" s="17"/>
      <c r="N92" s="17"/>
      <c r="O92" s="17"/>
      <c r="P92" s="17"/>
      <c r="Q92" s="17"/>
      <c r="R92" s="17"/>
      <c r="S92" s="150">
        <f t="shared" si="2"/>
        <v>0</v>
      </c>
      <c r="T92" s="49">
        <f t="shared" si="3"/>
        <v>0</v>
      </c>
      <c r="U92" s="17"/>
      <c r="V92" s="18"/>
      <c r="W92" s="105"/>
      <c r="Y92" s="14"/>
      <c r="Z92" s="14"/>
      <c r="AA92" s="14"/>
      <c r="AB92" s="14"/>
      <c r="AC92" s="14"/>
    </row>
    <row r="93" spans="1:29">
      <c r="A93" s="105"/>
      <c r="B93" s="7"/>
      <c r="C93" s="19"/>
      <c r="D93" s="17"/>
      <c r="E93" s="17"/>
      <c r="F93" s="17"/>
      <c r="G93" s="17"/>
      <c r="H93" s="17"/>
      <c r="I93" s="17"/>
      <c r="J93" s="17"/>
      <c r="K93" s="17"/>
      <c r="L93" s="17"/>
      <c r="M93" s="17"/>
      <c r="N93" s="17"/>
      <c r="O93" s="17"/>
      <c r="P93" s="17"/>
      <c r="Q93" s="17"/>
      <c r="R93" s="17"/>
      <c r="S93" s="150">
        <f t="shared" si="2"/>
        <v>0</v>
      </c>
      <c r="T93" s="49">
        <f t="shared" si="3"/>
        <v>0</v>
      </c>
      <c r="U93" s="17"/>
      <c r="V93" s="18"/>
      <c r="W93" s="105"/>
      <c r="Y93" s="14"/>
      <c r="Z93" s="14"/>
      <c r="AA93" s="14"/>
      <c r="AB93" s="14"/>
      <c r="AC93" s="14"/>
    </row>
    <row r="94" spans="1:29">
      <c r="A94" s="105"/>
      <c r="B94" s="7"/>
      <c r="C94" s="19"/>
      <c r="D94" s="17"/>
      <c r="E94" s="17"/>
      <c r="F94" s="17"/>
      <c r="G94" s="17"/>
      <c r="H94" s="17"/>
      <c r="I94" s="17"/>
      <c r="J94" s="17"/>
      <c r="K94" s="17"/>
      <c r="L94" s="17"/>
      <c r="M94" s="17"/>
      <c r="N94" s="17"/>
      <c r="O94" s="17"/>
      <c r="P94" s="17"/>
      <c r="Q94" s="17"/>
      <c r="R94" s="17"/>
      <c r="S94" s="150">
        <f t="shared" si="2"/>
        <v>0</v>
      </c>
      <c r="T94" s="49">
        <f t="shared" si="3"/>
        <v>0</v>
      </c>
      <c r="U94" s="17"/>
      <c r="V94" s="18"/>
      <c r="W94" s="105"/>
      <c r="Y94" s="14"/>
      <c r="Z94" s="14"/>
      <c r="AA94" s="14"/>
      <c r="AB94" s="14"/>
      <c r="AC94" s="14"/>
    </row>
    <row r="95" spans="1:29">
      <c r="A95" s="105"/>
      <c r="B95" s="7"/>
      <c r="C95" s="19"/>
      <c r="D95" s="17"/>
      <c r="E95" s="17"/>
      <c r="F95" s="17"/>
      <c r="G95" s="17"/>
      <c r="H95" s="17"/>
      <c r="I95" s="17"/>
      <c r="J95" s="17"/>
      <c r="K95" s="17"/>
      <c r="L95" s="17"/>
      <c r="M95" s="17"/>
      <c r="N95" s="17"/>
      <c r="O95" s="17"/>
      <c r="P95" s="17"/>
      <c r="Q95" s="17"/>
      <c r="R95" s="17"/>
      <c r="S95" s="150">
        <f t="shared" si="2"/>
        <v>0</v>
      </c>
      <c r="T95" s="49">
        <f t="shared" si="3"/>
        <v>0</v>
      </c>
      <c r="U95" s="17"/>
      <c r="V95" s="18"/>
      <c r="W95" s="105"/>
      <c r="Y95" s="14"/>
      <c r="Z95" s="14"/>
      <c r="AA95" s="14"/>
      <c r="AB95" s="14"/>
      <c r="AC95" s="14"/>
    </row>
    <row r="96" spans="1:29">
      <c r="A96" s="105"/>
      <c r="B96" s="7"/>
      <c r="C96" s="19"/>
      <c r="D96" s="17"/>
      <c r="E96" s="17"/>
      <c r="F96" s="17"/>
      <c r="G96" s="17"/>
      <c r="H96" s="17"/>
      <c r="I96" s="17"/>
      <c r="J96" s="17"/>
      <c r="K96" s="17"/>
      <c r="L96" s="17"/>
      <c r="M96" s="17"/>
      <c r="N96" s="17"/>
      <c r="O96" s="17"/>
      <c r="P96" s="17"/>
      <c r="Q96" s="17"/>
      <c r="R96" s="17"/>
      <c r="S96" s="150">
        <f t="shared" si="2"/>
        <v>0</v>
      </c>
      <c r="T96" s="49">
        <f t="shared" si="3"/>
        <v>0</v>
      </c>
      <c r="U96" s="17"/>
      <c r="V96" s="18"/>
      <c r="W96" s="105"/>
      <c r="X96" s="216"/>
      <c r="Y96" s="14"/>
      <c r="Z96" s="14"/>
      <c r="AA96" s="14"/>
      <c r="AB96" s="14"/>
      <c r="AC96" s="14"/>
    </row>
    <row r="97" spans="1:29">
      <c r="A97" s="105"/>
      <c r="B97" s="7"/>
      <c r="C97" s="19"/>
      <c r="D97" s="17"/>
      <c r="E97" s="17"/>
      <c r="F97" s="17"/>
      <c r="G97" s="17"/>
      <c r="H97" s="17"/>
      <c r="I97" s="17"/>
      <c r="J97" s="17"/>
      <c r="K97" s="17"/>
      <c r="L97" s="17"/>
      <c r="M97" s="17"/>
      <c r="N97" s="17"/>
      <c r="O97" s="17"/>
      <c r="P97" s="17"/>
      <c r="Q97" s="17"/>
      <c r="R97" s="17"/>
      <c r="S97" s="150">
        <f t="shared" si="2"/>
        <v>0</v>
      </c>
      <c r="T97" s="49">
        <f t="shared" si="3"/>
        <v>0</v>
      </c>
      <c r="U97" s="17"/>
      <c r="V97" s="18"/>
      <c r="W97" s="105"/>
      <c r="X97" s="216"/>
      <c r="Y97" s="14"/>
      <c r="Z97" s="14"/>
      <c r="AA97" s="14"/>
      <c r="AB97" s="14"/>
      <c r="AC97" s="14"/>
    </row>
    <row r="98" spans="1:29">
      <c r="A98" s="105"/>
      <c r="B98" s="7"/>
      <c r="C98" s="19"/>
      <c r="D98" s="17"/>
      <c r="E98" s="17"/>
      <c r="F98" s="17"/>
      <c r="G98" s="17"/>
      <c r="H98" s="17"/>
      <c r="I98" s="17"/>
      <c r="J98" s="17"/>
      <c r="K98" s="17"/>
      <c r="L98" s="17"/>
      <c r="M98" s="17"/>
      <c r="N98" s="17"/>
      <c r="O98" s="17"/>
      <c r="P98" s="17"/>
      <c r="Q98" s="17"/>
      <c r="R98" s="17"/>
      <c r="S98" s="150">
        <f t="shared" si="2"/>
        <v>0</v>
      </c>
      <c r="T98" s="49">
        <f t="shared" si="3"/>
        <v>0</v>
      </c>
      <c r="U98" s="17"/>
      <c r="V98" s="18"/>
      <c r="W98" s="130"/>
      <c r="X98" s="216"/>
      <c r="Y98" s="14"/>
      <c r="Z98" s="14"/>
      <c r="AA98" s="14"/>
      <c r="AB98" s="14"/>
      <c r="AC98" s="14"/>
    </row>
    <row r="99" spans="1:29">
      <c r="A99" s="105"/>
      <c r="B99" s="7"/>
      <c r="C99" s="19"/>
      <c r="D99" s="17"/>
      <c r="E99" s="17"/>
      <c r="F99" s="17"/>
      <c r="G99" s="17"/>
      <c r="H99" s="17"/>
      <c r="I99" s="17"/>
      <c r="J99" s="17"/>
      <c r="K99" s="17"/>
      <c r="L99" s="17"/>
      <c r="M99" s="17"/>
      <c r="N99" s="17"/>
      <c r="O99" s="17"/>
      <c r="P99" s="17"/>
      <c r="Q99" s="17"/>
      <c r="R99" s="17"/>
      <c r="S99" s="150">
        <f t="shared" si="2"/>
        <v>0</v>
      </c>
      <c r="T99" s="49">
        <f t="shared" si="3"/>
        <v>0</v>
      </c>
      <c r="U99" s="17"/>
      <c r="V99" s="18"/>
      <c r="W99" s="105"/>
      <c r="Y99" s="14"/>
      <c r="Z99" s="14"/>
      <c r="AA99" s="14"/>
      <c r="AB99" s="14"/>
      <c r="AC99" s="14"/>
    </row>
    <row r="100" spans="1:29">
      <c r="A100" s="105"/>
      <c r="B100" s="7"/>
      <c r="C100" s="19"/>
      <c r="D100" s="17"/>
      <c r="E100" s="17"/>
      <c r="F100" s="17"/>
      <c r="G100" s="17"/>
      <c r="H100" s="17"/>
      <c r="I100" s="17"/>
      <c r="J100" s="17"/>
      <c r="K100" s="17"/>
      <c r="L100" s="17"/>
      <c r="M100" s="17"/>
      <c r="N100" s="17"/>
      <c r="O100" s="17"/>
      <c r="P100" s="17"/>
      <c r="Q100" s="17"/>
      <c r="R100" s="17"/>
      <c r="S100" s="150">
        <f t="shared" si="2"/>
        <v>0</v>
      </c>
      <c r="T100" s="49">
        <f t="shared" si="3"/>
        <v>0</v>
      </c>
      <c r="U100" s="17"/>
      <c r="V100" s="18"/>
      <c r="W100" s="105"/>
      <c r="Y100" s="14"/>
      <c r="Z100" s="14"/>
      <c r="AA100" s="14"/>
      <c r="AB100" s="14"/>
      <c r="AC100" s="14"/>
    </row>
    <row r="101" spans="1:29">
      <c r="A101" s="105"/>
      <c r="B101" s="7"/>
      <c r="C101" s="19"/>
      <c r="D101" s="17"/>
      <c r="E101" s="17"/>
      <c r="F101" s="17"/>
      <c r="G101" s="17"/>
      <c r="H101" s="17"/>
      <c r="I101" s="17"/>
      <c r="J101" s="17"/>
      <c r="K101" s="17"/>
      <c r="L101" s="17"/>
      <c r="M101" s="17"/>
      <c r="N101" s="17"/>
      <c r="O101" s="17"/>
      <c r="P101" s="17"/>
      <c r="Q101" s="17"/>
      <c r="R101" s="17"/>
      <c r="S101" s="150">
        <f t="shared" si="2"/>
        <v>0</v>
      </c>
      <c r="T101" s="49">
        <f t="shared" si="3"/>
        <v>0</v>
      </c>
      <c r="U101" s="17"/>
      <c r="V101" s="18"/>
      <c r="W101" s="105"/>
      <c r="Y101" s="14"/>
      <c r="Z101" s="14"/>
      <c r="AA101" s="14"/>
      <c r="AB101" s="14"/>
      <c r="AC101" s="14"/>
    </row>
    <row r="102" spans="1:29">
      <c r="A102" s="105"/>
      <c r="B102" s="7"/>
      <c r="C102" s="19"/>
      <c r="D102" s="17"/>
      <c r="E102" s="17"/>
      <c r="F102" s="17"/>
      <c r="G102" s="17"/>
      <c r="H102" s="17"/>
      <c r="I102" s="17"/>
      <c r="J102" s="17"/>
      <c r="K102" s="17"/>
      <c r="L102" s="17"/>
      <c r="M102" s="17"/>
      <c r="N102" s="17"/>
      <c r="O102" s="17"/>
      <c r="P102" s="17"/>
      <c r="Q102" s="17"/>
      <c r="R102" s="17"/>
      <c r="S102" s="150">
        <f t="shared" si="2"/>
        <v>0</v>
      </c>
      <c r="T102" s="49">
        <f t="shared" si="3"/>
        <v>0</v>
      </c>
      <c r="U102" s="17"/>
      <c r="V102" s="18"/>
      <c r="W102" s="105"/>
      <c r="Y102" s="14"/>
      <c r="Z102" s="14"/>
      <c r="AA102" s="14"/>
      <c r="AB102" s="14"/>
      <c r="AC102" s="14"/>
    </row>
    <row r="103" spans="1:29">
      <c r="A103" s="105"/>
      <c r="B103" s="7"/>
      <c r="C103" s="19"/>
      <c r="D103" s="17"/>
      <c r="E103" s="17"/>
      <c r="F103" s="17"/>
      <c r="G103" s="17"/>
      <c r="H103" s="17"/>
      <c r="I103" s="17"/>
      <c r="J103" s="17"/>
      <c r="K103" s="17"/>
      <c r="L103" s="17"/>
      <c r="M103" s="17"/>
      <c r="N103" s="17"/>
      <c r="O103" s="17"/>
      <c r="P103" s="17"/>
      <c r="Q103" s="17"/>
      <c r="R103" s="17"/>
      <c r="S103" s="150">
        <f t="shared" si="2"/>
        <v>0</v>
      </c>
      <c r="T103" s="49">
        <f t="shared" si="3"/>
        <v>0</v>
      </c>
      <c r="U103" s="17"/>
      <c r="V103" s="18"/>
      <c r="W103" s="105"/>
      <c r="Y103" s="14"/>
      <c r="Z103" s="14"/>
      <c r="AA103" s="14"/>
      <c r="AB103" s="14"/>
      <c r="AC103" s="14"/>
    </row>
    <row r="104" spans="1:29">
      <c r="A104" s="105"/>
      <c r="B104" s="7"/>
      <c r="C104" s="19"/>
      <c r="D104" s="17"/>
      <c r="E104" s="17"/>
      <c r="F104" s="17"/>
      <c r="G104" s="17"/>
      <c r="H104" s="17"/>
      <c r="I104" s="17"/>
      <c r="J104" s="17"/>
      <c r="K104" s="17"/>
      <c r="L104" s="17"/>
      <c r="M104" s="17"/>
      <c r="N104" s="17"/>
      <c r="O104" s="17"/>
      <c r="P104" s="17"/>
      <c r="Q104" s="17"/>
      <c r="R104" s="17"/>
      <c r="S104" s="150">
        <f t="shared" si="2"/>
        <v>0</v>
      </c>
      <c r="T104" s="49">
        <f t="shared" si="3"/>
        <v>0</v>
      </c>
      <c r="U104" s="17"/>
      <c r="V104" s="18"/>
      <c r="W104" s="105"/>
      <c r="Y104" s="14"/>
      <c r="Z104" s="14"/>
      <c r="AA104" s="14"/>
      <c r="AB104" s="14"/>
      <c r="AC104" s="14"/>
    </row>
    <row r="105" spans="1:29">
      <c r="A105" s="105"/>
      <c r="B105" s="7"/>
      <c r="C105" s="19"/>
      <c r="D105" s="17"/>
      <c r="E105" s="17"/>
      <c r="F105" s="17"/>
      <c r="G105" s="17"/>
      <c r="H105" s="17"/>
      <c r="I105" s="17"/>
      <c r="J105" s="17"/>
      <c r="K105" s="17"/>
      <c r="L105" s="17"/>
      <c r="M105" s="17"/>
      <c r="N105" s="17"/>
      <c r="O105" s="17"/>
      <c r="P105" s="17"/>
      <c r="Q105" s="17"/>
      <c r="R105" s="17"/>
      <c r="S105" s="150">
        <f t="shared" si="2"/>
        <v>0</v>
      </c>
      <c r="T105" s="49">
        <f t="shared" si="3"/>
        <v>0</v>
      </c>
      <c r="U105" s="17"/>
      <c r="V105" s="18"/>
      <c r="W105" s="105"/>
      <c r="Y105" s="14"/>
      <c r="Z105" s="14"/>
      <c r="AA105" s="14"/>
      <c r="AB105" s="14"/>
      <c r="AC105" s="14"/>
    </row>
    <row r="106" spans="1:29">
      <c r="A106" s="105"/>
      <c r="B106" s="7"/>
      <c r="C106" s="19"/>
      <c r="D106" s="17"/>
      <c r="E106" s="17"/>
      <c r="F106" s="17"/>
      <c r="G106" s="17"/>
      <c r="H106" s="17"/>
      <c r="I106" s="17"/>
      <c r="J106" s="17"/>
      <c r="K106" s="17"/>
      <c r="L106" s="17"/>
      <c r="M106" s="17"/>
      <c r="N106" s="17"/>
      <c r="O106" s="17"/>
      <c r="P106" s="17"/>
      <c r="Q106" s="17"/>
      <c r="R106" s="17"/>
      <c r="S106" s="150">
        <f t="shared" si="2"/>
        <v>0</v>
      </c>
      <c r="T106" s="49">
        <f t="shared" si="3"/>
        <v>0</v>
      </c>
      <c r="U106" s="17"/>
      <c r="V106" s="18"/>
      <c r="W106" s="105"/>
      <c r="Y106" s="14"/>
      <c r="Z106" s="14"/>
      <c r="AA106" s="14"/>
      <c r="AB106" s="14"/>
      <c r="AC106" s="14"/>
    </row>
    <row r="107" spans="1:29">
      <c r="A107" s="105"/>
      <c r="B107" s="7"/>
      <c r="C107" s="19"/>
      <c r="D107" s="17"/>
      <c r="E107" s="17"/>
      <c r="F107" s="17"/>
      <c r="G107" s="17"/>
      <c r="H107" s="17"/>
      <c r="I107" s="17"/>
      <c r="J107" s="17"/>
      <c r="K107" s="17"/>
      <c r="L107" s="17"/>
      <c r="M107" s="17"/>
      <c r="N107" s="17"/>
      <c r="O107" s="17"/>
      <c r="P107" s="17"/>
      <c r="Q107" s="17"/>
      <c r="R107" s="17"/>
      <c r="S107" s="150">
        <f t="shared" si="2"/>
        <v>0</v>
      </c>
      <c r="T107" s="49">
        <f t="shared" si="3"/>
        <v>0</v>
      </c>
      <c r="U107" s="17"/>
      <c r="V107" s="18"/>
      <c r="W107" s="105"/>
      <c r="Y107" s="14"/>
      <c r="Z107" s="14"/>
      <c r="AA107" s="14"/>
      <c r="AB107" s="14"/>
      <c r="AC107" s="14"/>
    </row>
    <row r="108" spans="1:29">
      <c r="A108" s="105"/>
      <c r="B108" s="7"/>
      <c r="C108" s="19"/>
      <c r="D108" s="17"/>
      <c r="E108" s="17"/>
      <c r="F108" s="17"/>
      <c r="G108" s="17"/>
      <c r="H108" s="17"/>
      <c r="I108" s="17"/>
      <c r="J108" s="17"/>
      <c r="K108" s="17"/>
      <c r="L108" s="17"/>
      <c r="M108" s="17"/>
      <c r="N108" s="17"/>
      <c r="O108" s="17"/>
      <c r="P108" s="17"/>
      <c r="Q108" s="17"/>
      <c r="R108" s="17"/>
      <c r="S108" s="150">
        <f t="shared" si="2"/>
        <v>0</v>
      </c>
      <c r="T108" s="49">
        <f t="shared" si="3"/>
        <v>0</v>
      </c>
      <c r="U108" s="17"/>
      <c r="V108" s="18"/>
      <c r="W108" s="105"/>
      <c r="Y108" s="14"/>
      <c r="Z108" s="14"/>
      <c r="AA108" s="14"/>
      <c r="AB108" s="14"/>
      <c r="AC108" s="14"/>
    </row>
    <row r="109" spans="1:29">
      <c r="A109" s="105"/>
      <c r="B109" s="7"/>
      <c r="C109" s="19"/>
      <c r="D109" s="17"/>
      <c r="E109" s="17"/>
      <c r="F109" s="17"/>
      <c r="G109" s="17"/>
      <c r="H109" s="17"/>
      <c r="I109" s="17"/>
      <c r="J109" s="17"/>
      <c r="K109" s="17"/>
      <c r="L109" s="17"/>
      <c r="M109" s="17"/>
      <c r="N109" s="17"/>
      <c r="O109" s="17"/>
      <c r="P109" s="17"/>
      <c r="Q109" s="17"/>
      <c r="R109" s="17"/>
      <c r="S109" s="150">
        <f t="shared" si="2"/>
        <v>0</v>
      </c>
      <c r="T109" s="49">
        <f t="shared" si="3"/>
        <v>0</v>
      </c>
      <c r="U109" s="17"/>
      <c r="V109" s="18"/>
      <c r="W109" s="105"/>
      <c r="Y109" s="14"/>
      <c r="Z109" s="14"/>
      <c r="AA109" s="14"/>
      <c r="AB109" s="14"/>
      <c r="AC109" s="14"/>
    </row>
    <row r="110" spans="1:29">
      <c r="A110" s="105"/>
      <c r="B110" s="7"/>
      <c r="C110" s="19"/>
      <c r="D110" s="17"/>
      <c r="E110" s="17"/>
      <c r="F110" s="17"/>
      <c r="G110" s="17"/>
      <c r="H110" s="17"/>
      <c r="I110" s="17"/>
      <c r="J110" s="17"/>
      <c r="K110" s="17"/>
      <c r="L110" s="17"/>
      <c r="M110" s="17"/>
      <c r="N110" s="17"/>
      <c r="O110" s="17"/>
      <c r="P110" s="17"/>
      <c r="Q110" s="17"/>
      <c r="R110" s="17"/>
      <c r="S110" s="150">
        <f t="shared" si="2"/>
        <v>0</v>
      </c>
      <c r="T110" s="49">
        <f t="shared" si="3"/>
        <v>0</v>
      </c>
      <c r="U110" s="17"/>
      <c r="V110" s="18"/>
      <c r="W110" s="105"/>
      <c r="Y110" s="14"/>
      <c r="Z110" s="14"/>
      <c r="AA110" s="14"/>
      <c r="AB110" s="14"/>
      <c r="AC110" s="14"/>
    </row>
    <row r="111" spans="1:29">
      <c r="A111" s="105"/>
      <c r="B111" s="7"/>
      <c r="C111" s="19"/>
      <c r="D111" s="17"/>
      <c r="E111" s="17"/>
      <c r="F111" s="17"/>
      <c r="G111" s="17"/>
      <c r="H111" s="17"/>
      <c r="I111" s="17"/>
      <c r="J111" s="17"/>
      <c r="K111" s="17"/>
      <c r="L111" s="17"/>
      <c r="M111" s="17"/>
      <c r="N111" s="17"/>
      <c r="O111" s="17"/>
      <c r="P111" s="17"/>
      <c r="Q111" s="17"/>
      <c r="R111" s="17"/>
      <c r="S111" s="150">
        <f t="shared" si="2"/>
        <v>0</v>
      </c>
      <c r="T111" s="49">
        <f t="shared" si="3"/>
        <v>0</v>
      </c>
      <c r="U111" s="17"/>
      <c r="V111" s="18"/>
      <c r="W111" s="105"/>
      <c r="Y111" s="14"/>
      <c r="Z111" s="14"/>
      <c r="AA111" s="14"/>
      <c r="AB111" s="14"/>
      <c r="AC111" s="14"/>
    </row>
    <row r="112" spans="1:29">
      <c r="A112" s="105"/>
      <c r="B112" s="7"/>
      <c r="C112" s="19"/>
      <c r="D112" s="17"/>
      <c r="E112" s="17"/>
      <c r="F112" s="17"/>
      <c r="G112" s="17"/>
      <c r="H112" s="17"/>
      <c r="I112" s="17"/>
      <c r="J112" s="17"/>
      <c r="K112" s="17"/>
      <c r="L112" s="17"/>
      <c r="M112" s="17"/>
      <c r="N112" s="17"/>
      <c r="O112" s="17"/>
      <c r="P112" s="17"/>
      <c r="Q112" s="17"/>
      <c r="R112" s="17"/>
      <c r="S112" s="150">
        <f t="shared" si="2"/>
        <v>0</v>
      </c>
      <c r="T112" s="49">
        <f t="shared" si="3"/>
        <v>0</v>
      </c>
      <c r="U112" s="17"/>
      <c r="V112" s="18"/>
      <c r="W112" s="105"/>
      <c r="Y112" s="14"/>
      <c r="Z112" s="14"/>
      <c r="AA112" s="14"/>
      <c r="AB112" s="14"/>
      <c r="AC112" s="14"/>
    </row>
    <row r="113" spans="1:29">
      <c r="A113" s="105"/>
      <c r="B113" s="7"/>
      <c r="C113" s="19"/>
      <c r="D113" s="17"/>
      <c r="E113" s="17"/>
      <c r="F113" s="17"/>
      <c r="G113" s="17"/>
      <c r="H113" s="17"/>
      <c r="I113" s="17"/>
      <c r="J113" s="17"/>
      <c r="K113" s="17"/>
      <c r="L113" s="17"/>
      <c r="M113" s="17"/>
      <c r="N113" s="17"/>
      <c r="O113" s="17"/>
      <c r="P113" s="17"/>
      <c r="Q113" s="17"/>
      <c r="R113" s="17"/>
      <c r="S113" s="150">
        <f t="shared" si="2"/>
        <v>0</v>
      </c>
      <c r="T113" s="49">
        <f t="shared" si="3"/>
        <v>0</v>
      </c>
      <c r="U113" s="17"/>
      <c r="V113" s="18"/>
      <c r="W113" s="105"/>
      <c r="Y113" s="14"/>
      <c r="Z113" s="14"/>
      <c r="AA113" s="14"/>
      <c r="AB113" s="14"/>
      <c r="AC113" s="14"/>
    </row>
    <row r="114" spans="1:29">
      <c r="A114" s="105"/>
      <c r="B114" s="7"/>
      <c r="C114" s="19"/>
      <c r="D114" s="17"/>
      <c r="E114" s="17"/>
      <c r="F114" s="17"/>
      <c r="G114" s="17"/>
      <c r="H114" s="17"/>
      <c r="I114" s="17"/>
      <c r="J114" s="17"/>
      <c r="K114" s="17"/>
      <c r="L114" s="17"/>
      <c r="M114" s="17"/>
      <c r="N114" s="17"/>
      <c r="O114" s="17"/>
      <c r="P114" s="17"/>
      <c r="Q114" s="17"/>
      <c r="R114" s="17"/>
      <c r="S114" s="150">
        <f t="shared" ref="S114:S140" si="4">C114</f>
        <v>0</v>
      </c>
      <c r="T114" s="49">
        <f t="shared" ref="T114:T140" si="5">B114</f>
        <v>0</v>
      </c>
      <c r="U114" s="17"/>
      <c r="V114" s="18"/>
      <c r="W114" s="105"/>
      <c r="Y114" s="14"/>
      <c r="Z114" s="14"/>
      <c r="AA114" s="14"/>
      <c r="AB114" s="14"/>
      <c r="AC114" s="14"/>
    </row>
    <row r="115" spans="1:29">
      <c r="A115" s="105"/>
      <c r="B115" s="7"/>
      <c r="C115" s="19"/>
      <c r="D115" s="17"/>
      <c r="E115" s="17"/>
      <c r="F115" s="17"/>
      <c r="G115" s="17"/>
      <c r="H115" s="17"/>
      <c r="I115" s="17"/>
      <c r="J115" s="17"/>
      <c r="K115" s="17"/>
      <c r="L115" s="17"/>
      <c r="M115" s="17"/>
      <c r="N115" s="17"/>
      <c r="O115" s="17"/>
      <c r="P115" s="17"/>
      <c r="Q115" s="17"/>
      <c r="R115" s="17"/>
      <c r="S115" s="150">
        <f t="shared" si="4"/>
        <v>0</v>
      </c>
      <c r="T115" s="49">
        <f t="shared" si="5"/>
        <v>0</v>
      </c>
      <c r="U115" s="17"/>
      <c r="V115" s="18"/>
      <c r="W115" s="105"/>
      <c r="Y115" s="14"/>
      <c r="Z115" s="14"/>
      <c r="AA115" s="14"/>
      <c r="AB115" s="14"/>
      <c r="AC115" s="14"/>
    </row>
    <row r="116" spans="1:29">
      <c r="A116" s="105"/>
      <c r="B116" s="7"/>
      <c r="C116" s="19"/>
      <c r="D116" s="17"/>
      <c r="E116" s="17"/>
      <c r="F116" s="17"/>
      <c r="G116" s="17"/>
      <c r="H116" s="17"/>
      <c r="I116" s="17"/>
      <c r="J116" s="17"/>
      <c r="K116" s="17"/>
      <c r="L116" s="17"/>
      <c r="M116" s="17"/>
      <c r="N116" s="17"/>
      <c r="O116" s="17"/>
      <c r="P116" s="17"/>
      <c r="Q116" s="17"/>
      <c r="R116" s="17"/>
      <c r="S116" s="150">
        <f t="shared" si="4"/>
        <v>0</v>
      </c>
      <c r="T116" s="49">
        <f t="shared" si="5"/>
        <v>0</v>
      </c>
      <c r="U116" s="17"/>
      <c r="V116" s="18"/>
      <c r="W116" s="105"/>
      <c r="Y116" s="14"/>
      <c r="Z116" s="14"/>
      <c r="AA116" s="14"/>
      <c r="AB116" s="14"/>
      <c r="AC116" s="14"/>
    </row>
    <row r="117" spans="1:29">
      <c r="A117" s="105"/>
      <c r="B117" s="7"/>
      <c r="C117" s="19"/>
      <c r="D117" s="17"/>
      <c r="E117" s="17"/>
      <c r="F117" s="17"/>
      <c r="G117" s="17"/>
      <c r="H117" s="17"/>
      <c r="I117" s="17"/>
      <c r="J117" s="17"/>
      <c r="K117" s="17"/>
      <c r="L117" s="17"/>
      <c r="M117" s="17"/>
      <c r="N117" s="17"/>
      <c r="O117" s="17"/>
      <c r="P117" s="17"/>
      <c r="Q117" s="17"/>
      <c r="R117" s="17"/>
      <c r="S117" s="150">
        <f t="shared" si="4"/>
        <v>0</v>
      </c>
      <c r="T117" s="49">
        <f t="shared" si="5"/>
        <v>0</v>
      </c>
      <c r="U117" s="17"/>
      <c r="V117" s="18"/>
      <c r="W117" s="105"/>
      <c r="Y117" s="14"/>
      <c r="Z117" s="14"/>
      <c r="AA117" s="14"/>
      <c r="AB117" s="14"/>
      <c r="AC117" s="14"/>
    </row>
    <row r="118" spans="1:29">
      <c r="A118" s="105"/>
      <c r="B118" s="7"/>
      <c r="C118" s="19"/>
      <c r="D118" s="17"/>
      <c r="E118" s="17"/>
      <c r="F118" s="17"/>
      <c r="G118" s="17"/>
      <c r="H118" s="17"/>
      <c r="I118" s="17"/>
      <c r="J118" s="17"/>
      <c r="K118" s="17"/>
      <c r="L118" s="17"/>
      <c r="M118" s="17"/>
      <c r="N118" s="17"/>
      <c r="O118" s="17"/>
      <c r="P118" s="17"/>
      <c r="Q118" s="17"/>
      <c r="R118" s="17"/>
      <c r="S118" s="150">
        <f t="shared" si="4"/>
        <v>0</v>
      </c>
      <c r="T118" s="49">
        <f t="shared" si="5"/>
        <v>0</v>
      </c>
      <c r="U118" s="17"/>
      <c r="V118" s="18"/>
      <c r="W118" s="105"/>
      <c r="Y118" s="14"/>
      <c r="Z118" s="14"/>
      <c r="AA118" s="14"/>
      <c r="AB118" s="14"/>
      <c r="AC118" s="14"/>
    </row>
    <row r="119" spans="1:29">
      <c r="A119" s="105"/>
      <c r="B119" s="7"/>
      <c r="C119" s="19"/>
      <c r="D119" s="17"/>
      <c r="E119" s="17"/>
      <c r="F119" s="17"/>
      <c r="G119" s="17"/>
      <c r="H119" s="17"/>
      <c r="I119" s="17"/>
      <c r="J119" s="17"/>
      <c r="K119" s="17"/>
      <c r="L119" s="17"/>
      <c r="M119" s="17"/>
      <c r="N119" s="17"/>
      <c r="O119" s="17"/>
      <c r="P119" s="17"/>
      <c r="Q119" s="17"/>
      <c r="R119" s="17"/>
      <c r="S119" s="150">
        <f t="shared" si="4"/>
        <v>0</v>
      </c>
      <c r="T119" s="49">
        <f t="shared" si="5"/>
        <v>0</v>
      </c>
      <c r="U119" s="17"/>
      <c r="V119" s="18"/>
      <c r="W119" s="105"/>
      <c r="Y119" s="14"/>
      <c r="Z119" s="14"/>
      <c r="AA119" s="14"/>
      <c r="AB119" s="14"/>
      <c r="AC119" s="14"/>
    </row>
    <row r="120" spans="1:29">
      <c r="A120" s="105"/>
      <c r="B120" s="7"/>
      <c r="C120" s="19"/>
      <c r="D120" s="17"/>
      <c r="E120" s="17"/>
      <c r="F120" s="17"/>
      <c r="G120" s="17"/>
      <c r="H120" s="17"/>
      <c r="I120" s="17"/>
      <c r="J120" s="17"/>
      <c r="K120" s="17"/>
      <c r="L120" s="17"/>
      <c r="M120" s="17"/>
      <c r="N120" s="17"/>
      <c r="O120" s="17"/>
      <c r="P120" s="17"/>
      <c r="Q120" s="17"/>
      <c r="R120" s="17"/>
      <c r="S120" s="150">
        <f t="shared" si="4"/>
        <v>0</v>
      </c>
      <c r="T120" s="49">
        <f t="shared" si="5"/>
        <v>0</v>
      </c>
      <c r="U120" s="17"/>
      <c r="V120" s="18"/>
      <c r="W120" s="105"/>
      <c r="Y120" s="14"/>
      <c r="Z120" s="14"/>
      <c r="AA120" s="14"/>
      <c r="AB120" s="14"/>
      <c r="AC120" s="14"/>
    </row>
    <row r="121" spans="1:29">
      <c r="A121" s="105"/>
      <c r="B121" s="7"/>
      <c r="C121" s="19"/>
      <c r="D121" s="17"/>
      <c r="E121" s="17"/>
      <c r="F121" s="17"/>
      <c r="G121" s="17"/>
      <c r="H121" s="17"/>
      <c r="I121" s="17"/>
      <c r="J121" s="17"/>
      <c r="K121" s="17"/>
      <c r="L121" s="17"/>
      <c r="M121" s="17"/>
      <c r="N121" s="17"/>
      <c r="O121" s="17"/>
      <c r="P121" s="17"/>
      <c r="Q121" s="17"/>
      <c r="R121" s="17"/>
      <c r="S121" s="150">
        <f t="shared" si="4"/>
        <v>0</v>
      </c>
      <c r="T121" s="49">
        <f t="shared" si="5"/>
        <v>0</v>
      </c>
      <c r="U121" s="17"/>
      <c r="V121" s="18"/>
      <c r="W121" s="105"/>
      <c r="Y121" s="14"/>
      <c r="Z121" s="14"/>
      <c r="AA121" s="14"/>
      <c r="AB121" s="14"/>
      <c r="AC121" s="14"/>
    </row>
    <row r="122" spans="1:29">
      <c r="A122" s="105"/>
      <c r="B122" s="7"/>
      <c r="C122" s="19"/>
      <c r="D122" s="17"/>
      <c r="E122" s="17"/>
      <c r="F122" s="17"/>
      <c r="G122" s="17"/>
      <c r="H122" s="17"/>
      <c r="I122" s="17"/>
      <c r="J122" s="17"/>
      <c r="K122" s="17"/>
      <c r="L122" s="17"/>
      <c r="M122" s="17"/>
      <c r="N122" s="17"/>
      <c r="O122" s="17"/>
      <c r="P122" s="17"/>
      <c r="Q122" s="17"/>
      <c r="R122" s="17"/>
      <c r="S122" s="150">
        <f t="shared" si="4"/>
        <v>0</v>
      </c>
      <c r="T122" s="49">
        <f t="shared" si="5"/>
        <v>0</v>
      </c>
      <c r="U122" s="17"/>
      <c r="V122" s="18"/>
      <c r="W122" s="105"/>
      <c r="Y122" s="14"/>
      <c r="Z122" s="14"/>
      <c r="AA122" s="14"/>
      <c r="AB122" s="14"/>
      <c r="AC122" s="14"/>
    </row>
    <row r="123" spans="1:29">
      <c r="A123" s="105"/>
      <c r="B123" s="7"/>
      <c r="C123" s="19"/>
      <c r="D123" s="17"/>
      <c r="E123" s="17"/>
      <c r="F123" s="17"/>
      <c r="G123" s="17"/>
      <c r="H123" s="17"/>
      <c r="I123" s="17"/>
      <c r="J123" s="17"/>
      <c r="K123" s="17"/>
      <c r="L123" s="17"/>
      <c r="M123" s="17"/>
      <c r="N123" s="17"/>
      <c r="O123" s="17"/>
      <c r="P123" s="17"/>
      <c r="Q123" s="17"/>
      <c r="R123" s="17"/>
      <c r="S123" s="150">
        <f t="shared" si="4"/>
        <v>0</v>
      </c>
      <c r="T123" s="49">
        <f t="shared" si="5"/>
        <v>0</v>
      </c>
      <c r="U123" s="17"/>
      <c r="V123" s="18"/>
      <c r="W123" s="105"/>
      <c r="Y123" s="14"/>
      <c r="Z123" s="14"/>
      <c r="AA123" s="14"/>
      <c r="AB123" s="14"/>
      <c r="AC123" s="14"/>
    </row>
    <row r="124" spans="1:29">
      <c r="A124" s="105"/>
      <c r="B124" s="7"/>
      <c r="C124" s="19"/>
      <c r="D124" s="17"/>
      <c r="E124" s="17"/>
      <c r="F124" s="17"/>
      <c r="G124" s="17"/>
      <c r="H124" s="17"/>
      <c r="I124" s="17"/>
      <c r="J124" s="17"/>
      <c r="K124" s="17"/>
      <c r="L124" s="17"/>
      <c r="M124" s="17"/>
      <c r="N124" s="17"/>
      <c r="O124" s="17"/>
      <c r="P124" s="17"/>
      <c r="Q124" s="17"/>
      <c r="R124" s="17"/>
      <c r="S124" s="150">
        <f t="shared" si="4"/>
        <v>0</v>
      </c>
      <c r="T124" s="49">
        <f t="shared" si="5"/>
        <v>0</v>
      </c>
      <c r="U124" s="17"/>
      <c r="V124" s="18"/>
      <c r="W124" s="105"/>
      <c r="Y124" s="14"/>
      <c r="Z124" s="14"/>
      <c r="AA124" s="14"/>
      <c r="AB124" s="14"/>
      <c r="AC124" s="14"/>
    </row>
    <row r="125" spans="1:29">
      <c r="A125" s="105"/>
      <c r="B125" s="7"/>
      <c r="C125" s="19"/>
      <c r="D125" s="17"/>
      <c r="E125" s="17"/>
      <c r="F125" s="17"/>
      <c r="G125" s="17"/>
      <c r="H125" s="17"/>
      <c r="I125" s="17"/>
      <c r="J125" s="17"/>
      <c r="K125" s="17"/>
      <c r="L125" s="17"/>
      <c r="M125" s="17"/>
      <c r="N125" s="17"/>
      <c r="O125" s="17"/>
      <c r="P125" s="17"/>
      <c r="Q125" s="17"/>
      <c r="R125" s="17"/>
      <c r="S125" s="150">
        <f t="shared" si="4"/>
        <v>0</v>
      </c>
      <c r="T125" s="49">
        <f t="shared" si="5"/>
        <v>0</v>
      </c>
      <c r="U125" s="17"/>
      <c r="V125" s="18"/>
      <c r="W125" s="105"/>
      <c r="Y125" s="14"/>
      <c r="Z125" s="14"/>
      <c r="AA125" s="14"/>
      <c r="AB125" s="14"/>
      <c r="AC125" s="14"/>
    </row>
    <row r="126" spans="1:29">
      <c r="A126" s="105"/>
      <c r="B126" s="7"/>
      <c r="C126" s="19"/>
      <c r="D126" s="17"/>
      <c r="E126" s="17"/>
      <c r="F126" s="17"/>
      <c r="G126" s="17"/>
      <c r="H126" s="17"/>
      <c r="I126" s="17"/>
      <c r="J126" s="17"/>
      <c r="K126" s="17"/>
      <c r="L126" s="17"/>
      <c r="M126" s="17"/>
      <c r="N126" s="17"/>
      <c r="O126" s="17"/>
      <c r="P126" s="17"/>
      <c r="Q126" s="17"/>
      <c r="R126" s="17"/>
      <c r="S126" s="150">
        <f t="shared" si="4"/>
        <v>0</v>
      </c>
      <c r="T126" s="49">
        <f t="shared" si="5"/>
        <v>0</v>
      </c>
      <c r="U126" s="17"/>
      <c r="V126" s="18"/>
      <c r="W126" s="105"/>
      <c r="Y126" s="14"/>
      <c r="Z126" s="14"/>
      <c r="AA126" s="14"/>
      <c r="AB126" s="14"/>
      <c r="AC126" s="14"/>
    </row>
    <row r="127" spans="1:29">
      <c r="A127" s="105"/>
      <c r="B127" s="7"/>
      <c r="C127" s="19"/>
      <c r="D127" s="17"/>
      <c r="E127" s="17"/>
      <c r="F127" s="17"/>
      <c r="G127" s="17"/>
      <c r="H127" s="17"/>
      <c r="I127" s="17"/>
      <c r="J127" s="17"/>
      <c r="K127" s="17"/>
      <c r="L127" s="17"/>
      <c r="M127" s="17"/>
      <c r="N127" s="17"/>
      <c r="O127" s="17"/>
      <c r="P127" s="17"/>
      <c r="Q127" s="17"/>
      <c r="R127" s="17"/>
      <c r="S127" s="150">
        <f t="shared" si="4"/>
        <v>0</v>
      </c>
      <c r="T127" s="49">
        <f t="shared" si="5"/>
        <v>0</v>
      </c>
      <c r="U127" s="17"/>
      <c r="V127" s="18"/>
      <c r="W127" s="105"/>
      <c r="Y127" s="14"/>
      <c r="Z127" s="14"/>
      <c r="AA127" s="14"/>
      <c r="AB127" s="14"/>
      <c r="AC127" s="14"/>
    </row>
    <row r="128" spans="1:29">
      <c r="A128" s="105"/>
      <c r="B128" s="7"/>
      <c r="C128" s="19"/>
      <c r="D128" s="17"/>
      <c r="E128" s="17"/>
      <c r="F128" s="17"/>
      <c r="G128" s="17"/>
      <c r="H128" s="17"/>
      <c r="I128" s="17"/>
      <c r="J128" s="17"/>
      <c r="K128" s="17"/>
      <c r="L128" s="17"/>
      <c r="M128" s="17"/>
      <c r="N128" s="17"/>
      <c r="O128" s="17"/>
      <c r="P128" s="17"/>
      <c r="Q128" s="17"/>
      <c r="R128" s="17"/>
      <c r="S128" s="150">
        <f t="shared" si="4"/>
        <v>0</v>
      </c>
      <c r="T128" s="49">
        <f t="shared" si="5"/>
        <v>0</v>
      </c>
      <c r="U128" s="17"/>
      <c r="V128" s="18"/>
      <c r="W128" s="105"/>
      <c r="Y128" s="14"/>
      <c r="Z128" s="14"/>
      <c r="AA128" s="14"/>
      <c r="AB128" s="14"/>
      <c r="AC128" s="14"/>
    </row>
    <row r="129" spans="1:29">
      <c r="A129" s="105"/>
      <c r="B129" s="7"/>
      <c r="C129" s="19"/>
      <c r="D129" s="17"/>
      <c r="E129" s="17"/>
      <c r="F129" s="17"/>
      <c r="G129" s="17"/>
      <c r="H129" s="17"/>
      <c r="I129" s="17"/>
      <c r="J129" s="17"/>
      <c r="K129" s="17"/>
      <c r="L129" s="17"/>
      <c r="M129" s="17"/>
      <c r="N129" s="17"/>
      <c r="O129" s="17"/>
      <c r="P129" s="17"/>
      <c r="Q129" s="17"/>
      <c r="R129" s="17"/>
      <c r="S129" s="150">
        <f t="shared" si="4"/>
        <v>0</v>
      </c>
      <c r="T129" s="49">
        <f t="shared" si="5"/>
        <v>0</v>
      </c>
      <c r="U129" s="17"/>
      <c r="V129" s="18"/>
      <c r="W129" s="105"/>
      <c r="Y129" s="14"/>
      <c r="Z129" s="14"/>
      <c r="AA129" s="14"/>
      <c r="AB129" s="14"/>
      <c r="AC129" s="14"/>
    </row>
    <row r="130" spans="1:29">
      <c r="A130" s="105"/>
      <c r="B130" s="7"/>
      <c r="C130" s="19"/>
      <c r="D130" s="17"/>
      <c r="E130" s="17"/>
      <c r="F130" s="17"/>
      <c r="G130" s="17"/>
      <c r="H130" s="17"/>
      <c r="I130" s="17"/>
      <c r="J130" s="17"/>
      <c r="K130" s="17"/>
      <c r="L130" s="17"/>
      <c r="M130" s="17"/>
      <c r="N130" s="17"/>
      <c r="O130" s="17"/>
      <c r="P130" s="17"/>
      <c r="Q130" s="17"/>
      <c r="R130" s="17"/>
      <c r="S130" s="150">
        <f t="shared" si="4"/>
        <v>0</v>
      </c>
      <c r="T130" s="49">
        <f t="shared" si="5"/>
        <v>0</v>
      </c>
      <c r="U130" s="17"/>
      <c r="V130" s="18"/>
      <c r="W130" s="105"/>
      <c r="Y130" s="14"/>
      <c r="Z130" s="14"/>
      <c r="AA130" s="14"/>
      <c r="AB130" s="14"/>
      <c r="AC130" s="14"/>
    </row>
    <row r="131" spans="1:29">
      <c r="A131" s="105"/>
      <c r="B131" s="7"/>
      <c r="C131" s="19"/>
      <c r="D131" s="17"/>
      <c r="E131" s="17"/>
      <c r="F131" s="17"/>
      <c r="G131" s="17"/>
      <c r="H131" s="17"/>
      <c r="I131" s="17"/>
      <c r="J131" s="17"/>
      <c r="K131" s="17"/>
      <c r="L131" s="17"/>
      <c r="M131" s="17"/>
      <c r="N131" s="17"/>
      <c r="O131" s="17"/>
      <c r="P131" s="17"/>
      <c r="Q131" s="17"/>
      <c r="R131" s="17"/>
      <c r="S131" s="150">
        <f t="shared" si="4"/>
        <v>0</v>
      </c>
      <c r="T131" s="49">
        <f t="shared" si="5"/>
        <v>0</v>
      </c>
      <c r="U131" s="17"/>
      <c r="V131" s="18"/>
      <c r="W131" s="105"/>
      <c r="Y131" s="14"/>
      <c r="Z131" s="14"/>
      <c r="AA131" s="14"/>
      <c r="AB131" s="14"/>
      <c r="AC131" s="14"/>
    </row>
    <row r="132" spans="1:29">
      <c r="A132" s="105"/>
      <c r="B132" s="7"/>
      <c r="C132" s="19"/>
      <c r="D132" s="17"/>
      <c r="E132" s="17"/>
      <c r="F132" s="17"/>
      <c r="G132" s="17"/>
      <c r="H132" s="17"/>
      <c r="I132" s="17"/>
      <c r="J132" s="17"/>
      <c r="K132" s="17"/>
      <c r="L132" s="17"/>
      <c r="M132" s="17"/>
      <c r="N132" s="17"/>
      <c r="O132" s="17"/>
      <c r="P132" s="17"/>
      <c r="Q132" s="17"/>
      <c r="R132" s="17"/>
      <c r="S132" s="150">
        <f t="shared" si="4"/>
        <v>0</v>
      </c>
      <c r="T132" s="49">
        <f t="shared" si="5"/>
        <v>0</v>
      </c>
      <c r="U132" s="17"/>
      <c r="V132" s="18"/>
      <c r="W132" s="105"/>
      <c r="Y132" s="14"/>
      <c r="Z132" s="14"/>
      <c r="AA132" s="14"/>
      <c r="AB132" s="14"/>
      <c r="AC132" s="14"/>
    </row>
    <row r="133" spans="1:29">
      <c r="A133" s="105"/>
      <c r="B133" s="7"/>
      <c r="C133" s="19"/>
      <c r="D133" s="17"/>
      <c r="E133" s="17"/>
      <c r="F133" s="17"/>
      <c r="G133" s="17"/>
      <c r="H133" s="17"/>
      <c r="I133" s="17"/>
      <c r="J133" s="17"/>
      <c r="K133" s="17"/>
      <c r="L133" s="17"/>
      <c r="M133" s="17"/>
      <c r="N133" s="17"/>
      <c r="O133" s="17"/>
      <c r="P133" s="17"/>
      <c r="Q133" s="17"/>
      <c r="R133" s="17"/>
      <c r="S133" s="150">
        <f t="shared" si="4"/>
        <v>0</v>
      </c>
      <c r="T133" s="49">
        <f t="shared" si="5"/>
        <v>0</v>
      </c>
      <c r="U133" s="17"/>
      <c r="V133" s="18"/>
      <c r="W133" s="105"/>
      <c r="Y133" s="14"/>
      <c r="Z133" s="14"/>
      <c r="AA133" s="14"/>
      <c r="AB133" s="14"/>
      <c r="AC133" s="14"/>
    </row>
    <row r="134" spans="1:29">
      <c r="A134" s="105"/>
      <c r="B134" s="7"/>
      <c r="C134" s="19"/>
      <c r="D134" s="17"/>
      <c r="E134" s="17"/>
      <c r="F134" s="17"/>
      <c r="G134" s="17"/>
      <c r="H134" s="17"/>
      <c r="I134" s="17"/>
      <c r="J134" s="17"/>
      <c r="K134" s="17"/>
      <c r="L134" s="17"/>
      <c r="M134" s="17"/>
      <c r="N134" s="17"/>
      <c r="O134" s="17"/>
      <c r="P134" s="17"/>
      <c r="Q134" s="17"/>
      <c r="R134" s="17"/>
      <c r="S134" s="150">
        <f t="shared" si="4"/>
        <v>0</v>
      </c>
      <c r="T134" s="49">
        <f t="shared" si="5"/>
        <v>0</v>
      </c>
      <c r="U134" s="17"/>
      <c r="V134" s="18"/>
      <c r="W134" s="105"/>
      <c r="Y134" s="14"/>
      <c r="Z134" s="14"/>
      <c r="AA134" s="14"/>
      <c r="AB134" s="14"/>
      <c r="AC134" s="14"/>
    </row>
    <row r="135" spans="1:29">
      <c r="A135" s="105"/>
      <c r="B135" s="7"/>
      <c r="C135" s="19"/>
      <c r="D135" s="17"/>
      <c r="E135" s="17"/>
      <c r="F135" s="17"/>
      <c r="G135" s="17"/>
      <c r="H135" s="17"/>
      <c r="I135" s="17"/>
      <c r="J135" s="17"/>
      <c r="K135" s="17"/>
      <c r="L135" s="17"/>
      <c r="M135" s="17"/>
      <c r="N135" s="17"/>
      <c r="O135" s="17"/>
      <c r="P135" s="17"/>
      <c r="Q135" s="17"/>
      <c r="R135" s="17"/>
      <c r="S135" s="150">
        <f t="shared" si="4"/>
        <v>0</v>
      </c>
      <c r="T135" s="49">
        <f t="shared" si="5"/>
        <v>0</v>
      </c>
      <c r="U135" s="17"/>
      <c r="V135" s="18"/>
      <c r="W135" s="105"/>
      <c r="Y135" s="14"/>
      <c r="Z135" s="14"/>
      <c r="AA135" s="14"/>
      <c r="AB135" s="14"/>
      <c r="AC135" s="14"/>
    </row>
    <row r="136" spans="1:29">
      <c r="A136" s="105"/>
      <c r="B136" s="7"/>
      <c r="C136" s="19"/>
      <c r="D136" s="17"/>
      <c r="E136" s="17"/>
      <c r="F136" s="17"/>
      <c r="G136" s="17"/>
      <c r="H136" s="17"/>
      <c r="I136" s="17"/>
      <c r="J136" s="17"/>
      <c r="K136" s="17"/>
      <c r="L136" s="17"/>
      <c r="M136" s="17"/>
      <c r="N136" s="17"/>
      <c r="O136" s="17"/>
      <c r="P136" s="17"/>
      <c r="Q136" s="17"/>
      <c r="R136" s="17"/>
      <c r="S136" s="150">
        <f t="shared" si="4"/>
        <v>0</v>
      </c>
      <c r="T136" s="49">
        <f t="shared" si="5"/>
        <v>0</v>
      </c>
      <c r="U136" s="17"/>
      <c r="V136" s="18"/>
      <c r="W136" s="105"/>
      <c r="Y136" s="14"/>
      <c r="Z136" s="14"/>
      <c r="AA136" s="14"/>
      <c r="AB136" s="14"/>
      <c r="AC136" s="14"/>
    </row>
    <row r="137" spans="1:29">
      <c r="A137" s="105"/>
      <c r="B137" s="7"/>
      <c r="C137" s="19"/>
      <c r="D137" s="17"/>
      <c r="E137" s="17"/>
      <c r="F137" s="17"/>
      <c r="G137" s="17"/>
      <c r="H137" s="17"/>
      <c r="I137" s="17"/>
      <c r="J137" s="17"/>
      <c r="K137" s="17"/>
      <c r="L137" s="17"/>
      <c r="M137" s="17"/>
      <c r="N137" s="17"/>
      <c r="O137" s="17"/>
      <c r="P137" s="17"/>
      <c r="Q137" s="17"/>
      <c r="R137" s="17"/>
      <c r="S137" s="150">
        <f t="shared" si="4"/>
        <v>0</v>
      </c>
      <c r="T137" s="49">
        <f t="shared" si="5"/>
        <v>0</v>
      </c>
      <c r="U137" s="17"/>
      <c r="V137" s="18"/>
      <c r="W137" s="105"/>
      <c r="Y137" s="14"/>
      <c r="Z137" s="14"/>
      <c r="AA137" s="14"/>
      <c r="AB137" s="14"/>
      <c r="AC137" s="14"/>
    </row>
    <row r="138" spans="1:29">
      <c r="A138" s="105"/>
      <c r="B138" s="7"/>
      <c r="C138" s="19"/>
      <c r="D138" s="17"/>
      <c r="E138" s="17"/>
      <c r="F138" s="17"/>
      <c r="G138" s="17"/>
      <c r="H138" s="17"/>
      <c r="I138" s="17"/>
      <c r="J138" s="17"/>
      <c r="K138" s="17"/>
      <c r="L138" s="17"/>
      <c r="M138" s="17"/>
      <c r="N138" s="17"/>
      <c r="O138" s="17"/>
      <c r="P138" s="17"/>
      <c r="Q138" s="17"/>
      <c r="R138" s="17"/>
      <c r="S138" s="150">
        <f t="shared" si="4"/>
        <v>0</v>
      </c>
      <c r="T138" s="49">
        <f t="shared" si="5"/>
        <v>0</v>
      </c>
      <c r="U138" s="17"/>
      <c r="V138" s="18"/>
      <c r="W138" s="105"/>
      <c r="Y138" s="14"/>
      <c r="Z138" s="14"/>
      <c r="AA138" s="14"/>
      <c r="AB138" s="14"/>
      <c r="AC138" s="14"/>
    </row>
    <row r="139" spans="1:29">
      <c r="A139" s="105"/>
      <c r="B139" s="7"/>
      <c r="C139" s="19"/>
      <c r="D139" s="17"/>
      <c r="E139" s="17"/>
      <c r="F139" s="17"/>
      <c r="G139" s="17"/>
      <c r="H139" s="17"/>
      <c r="I139" s="17"/>
      <c r="J139" s="17"/>
      <c r="K139" s="17"/>
      <c r="L139" s="17"/>
      <c r="M139" s="17"/>
      <c r="N139" s="17"/>
      <c r="O139" s="17"/>
      <c r="P139" s="17"/>
      <c r="Q139" s="17"/>
      <c r="R139" s="17"/>
      <c r="S139" s="150">
        <f t="shared" si="4"/>
        <v>0</v>
      </c>
      <c r="T139" s="49">
        <f t="shared" si="5"/>
        <v>0</v>
      </c>
      <c r="U139" s="17"/>
      <c r="V139" s="18"/>
      <c r="W139" s="105"/>
      <c r="Y139" s="14"/>
      <c r="Z139" s="14"/>
      <c r="AA139" s="14"/>
      <c r="AB139" s="14"/>
      <c r="AC139" s="14"/>
    </row>
    <row r="140" spans="1:29">
      <c r="A140" s="105"/>
      <c r="B140" s="7"/>
      <c r="C140" s="19"/>
      <c r="D140" s="17"/>
      <c r="E140" s="17"/>
      <c r="F140" s="17"/>
      <c r="G140" s="17"/>
      <c r="H140" s="17"/>
      <c r="I140" s="17"/>
      <c r="J140" s="17"/>
      <c r="K140" s="17"/>
      <c r="L140" s="17"/>
      <c r="M140" s="17"/>
      <c r="N140" s="17"/>
      <c r="O140" s="17"/>
      <c r="P140" s="17"/>
      <c r="Q140" s="17"/>
      <c r="R140" s="17"/>
      <c r="S140" s="150">
        <f t="shared" si="4"/>
        <v>0</v>
      </c>
      <c r="T140" s="49">
        <f t="shared" si="5"/>
        <v>0</v>
      </c>
      <c r="U140" s="17"/>
      <c r="V140" s="18"/>
      <c r="W140" s="105"/>
      <c r="Y140" s="14"/>
      <c r="Z140" s="14"/>
      <c r="AA140" s="14"/>
      <c r="AB140" s="14"/>
      <c r="AC140" s="14"/>
    </row>
    <row r="141" spans="1:29">
      <c r="A141" s="105"/>
      <c r="B141" s="105"/>
      <c r="C141" s="152"/>
      <c r="D141" s="105"/>
      <c r="E141" s="105"/>
      <c r="F141" s="105"/>
      <c r="G141" s="105"/>
      <c r="H141" s="105"/>
      <c r="I141" s="105"/>
      <c r="J141" s="105"/>
      <c r="K141" s="105"/>
      <c r="L141" s="105"/>
      <c r="M141" s="105"/>
      <c r="N141" s="105"/>
      <c r="O141" s="105"/>
      <c r="P141" s="105"/>
      <c r="Q141" s="105"/>
      <c r="R141" s="105"/>
      <c r="S141" s="151"/>
      <c r="T141" s="105"/>
      <c r="U141" s="105"/>
      <c r="V141" s="105"/>
      <c r="W141" s="105"/>
      <c r="Y141" s="14"/>
      <c r="Z141" s="14"/>
      <c r="AA141" s="14"/>
      <c r="AB141" s="14"/>
      <c r="AC141" s="14"/>
    </row>
    <row r="142" spans="1:29">
      <c r="B142" s="9"/>
      <c r="C142" s="15"/>
      <c r="D142" s="9"/>
      <c r="E142" s="9"/>
      <c r="F142" s="9"/>
      <c r="I142" s="9"/>
      <c r="J142" s="9"/>
      <c r="K142" s="9"/>
      <c r="W142" s="9"/>
      <c r="Y142" s="14"/>
      <c r="Z142" s="14"/>
      <c r="AA142" s="14"/>
      <c r="AB142" s="14"/>
      <c r="AC142" s="14"/>
    </row>
    <row r="143" spans="1:29">
      <c r="B143" s="9"/>
      <c r="C143" s="15"/>
      <c r="D143" s="9"/>
      <c r="E143" s="9"/>
      <c r="F143" s="9"/>
      <c r="I143" s="9"/>
      <c r="J143" s="9"/>
      <c r="K143" s="9"/>
      <c r="W143" s="9"/>
      <c r="Y143" s="14"/>
      <c r="Z143" s="14"/>
      <c r="AA143" s="14"/>
      <c r="AB143" s="14"/>
      <c r="AC143" s="14"/>
    </row>
    <row r="144" spans="1:29">
      <c r="B144" s="9"/>
      <c r="C144" s="15"/>
      <c r="D144" s="9"/>
      <c r="E144" s="9"/>
      <c r="F144" s="9"/>
      <c r="I144" s="9"/>
      <c r="J144" s="9"/>
      <c r="K144" s="9"/>
      <c r="W144" s="9"/>
      <c r="Y144" s="14"/>
      <c r="Z144" s="14"/>
      <c r="AA144" s="14"/>
      <c r="AB144" s="14"/>
      <c r="AC144" s="14"/>
    </row>
    <row r="145" spans="2:29">
      <c r="B145" s="9"/>
      <c r="C145" s="15"/>
      <c r="D145" s="9"/>
      <c r="E145" s="9"/>
      <c r="F145" s="9"/>
      <c r="I145" s="9"/>
      <c r="J145" s="9"/>
      <c r="K145" s="9"/>
      <c r="W145" s="9"/>
      <c r="Y145" s="14"/>
      <c r="Z145" s="14"/>
      <c r="AA145" s="14"/>
      <c r="AB145" s="14"/>
      <c r="AC145" s="14"/>
    </row>
    <row r="146" spans="2:29">
      <c r="B146" s="9"/>
      <c r="C146" s="15"/>
      <c r="D146" s="9"/>
      <c r="E146" s="9"/>
      <c r="F146" s="9"/>
      <c r="I146" s="9"/>
      <c r="J146" s="9"/>
      <c r="K146" s="9"/>
      <c r="W146" s="9"/>
      <c r="Y146" s="14"/>
      <c r="Z146" s="14"/>
      <c r="AA146" s="14"/>
      <c r="AB146" s="14"/>
      <c r="AC146" s="14"/>
    </row>
    <row r="147" spans="2:29">
      <c r="B147" s="9"/>
      <c r="C147" s="15"/>
      <c r="D147" s="9"/>
      <c r="E147" s="9"/>
      <c r="F147" s="9"/>
      <c r="I147" s="9"/>
      <c r="J147" s="9"/>
      <c r="K147" s="9"/>
      <c r="W147" s="9"/>
      <c r="Y147" s="14"/>
      <c r="Z147" s="14"/>
      <c r="AA147" s="14"/>
      <c r="AB147" s="14"/>
      <c r="AC147" s="14"/>
    </row>
    <row r="148" spans="2:29">
      <c r="B148" s="9"/>
      <c r="C148" s="15"/>
      <c r="D148" s="9"/>
      <c r="E148" s="9"/>
      <c r="F148" s="9"/>
      <c r="I148" s="9"/>
      <c r="J148" s="9"/>
      <c r="K148" s="9"/>
      <c r="W148" s="9"/>
      <c r="Y148" s="14"/>
      <c r="Z148" s="14"/>
      <c r="AA148" s="14"/>
      <c r="AB148" s="14"/>
      <c r="AC148" s="14"/>
    </row>
    <row r="149" spans="2:29">
      <c r="B149" s="9"/>
      <c r="C149" s="15"/>
      <c r="D149" s="9"/>
      <c r="E149" s="9"/>
      <c r="F149" s="9"/>
      <c r="I149" s="9"/>
      <c r="J149" s="9"/>
      <c r="K149" s="9"/>
      <c r="W149" s="9"/>
      <c r="Y149" s="14"/>
      <c r="Z149" s="14"/>
      <c r="AA149" s="14"/>
      <c r="AB149" s="14"/>
      <c r="AC149" s="14"/>
    </row>
    <row r="150" spans="2:29">
      <c r="B150" s="9"/>
      <c r="C150" s="15"/>
      <c r="D150" s="9"/>
      <c r="E150" s="9"/>
      <c r="F150" s="9"/>
      <c r="I150" s="9"/>
      <c r="J150" s="9"/>
      <c r="K150" s="9"/>
      <c r="W150" s="9"/>
      <c r="Y150" s="14"/>
      <c r="Z150" s="14"/>
      <c r="AA150" s="14"/>
      <c r="AB150" s="14"/>
      <c r="AC150" s="14"/>
    </row>
    <row r="151" spans="2:29">
      <c r="B151" s="9"/>
      <c r="C151" s="15"/>
      <c r="D151" s="9"/>
      <c r="E151" s="9"/>
      <c r="F151" s="9"/>
      <c r="I151" s="9"/>
      <c r="J151" s="9"/>
      <c r="K151" s="9"/>
      <c r="W151" s="9"/>
      <c r="Y151" s="14"/>
      <c r="Z151" s="14"/>
      <c r="AA151" s="14"/>
      <c r="AB151" s="14"/>
      <c r="AC151" s="14"/>
    </row>
    <row r="152" spans="2:29">
      <c r="B152" s="9"/>
      <c r="C152" s="15"/>
      <c r="D152" s="9"/>
      <c r="E152" s="9"/>
      <c r="F152" s="9"/>
      <c r="I152" s="9"/>
      <c r="J152" s="9"/>
      <c r="K152" s="9"/>
      <c r="W152" s="9"/>
      <c r="Y152" s="14"/>
      <c r="Z152" s="14"/>
      <c r="AA152" s="14"/>
      <c r="AB152" s="14"/>
      <c r="AC152" s="14"/>
    </row>
    <row r="153" spans="2:29">
      <c r="B153" s="9"/>
      <c r="C153" s="15"/>
      <c r="D153" s="9"/>
      <c r="E153" s="9"/>
      <c r="F153" s="9"/>
      <c r="I153" s="9"/>
      <c r="J153" s="9"/>
      <c r="K153" s="9"/>
      <c r="W153" s="9"/>
      <c r="Y153" s="14"/>
      <c r="Z153" s="14"/>
      <c r="AA153" s="14"/>
      <c r="AB153" s="14"/>
      <c r="AC153" s="14"/>
    </row>
    <row r="154" spans="2:29">
      <c r="B154" s="9"/>
      <c r="C154" s="15"/>
      <c r="D154" s="9"/>
      <c r="E154" s="9"/>
      <c r="F154" s="9"/>
      <c r="I154" s="9"/>
      <c r="J154" s="9"/>
      <c r="K154" s="9"/>
      <c r="W154" s="9"/>
      <c r="Y154" s="14"/>
      <c r="Z154" s="14"/>
      <c r="AA154" s="14"/>
      <c r="AB154" s="14"/>
      <c r="AC154" s="14"/>
    </row>
    <row r="155" spans="2:29">
      <c r="B155" s="9"/>
      <c r="C155" s="15"/>
      <c r="D155" s="9"/>
      <c r="E155" s="9"/>
      <c r="F155" s="9"/>
      <c r="I155" s="9"/>
      <c r="J155" s="9"/>
      <c r="K155" s="9"/>
      <c r="W155" s="9"/>
      <c r="Y155" s="14"/>
      <c r="Z155" s="14"/>
      <c r="AA155" s="14"/>
      <c r="AB155" s="14"/>
      <c r="AC155" s="14"/>
    </row>
    <row r="156" spans="2:29">
      <c r="B156" s="9"/>
      <c r="C156" s="15"/>
      <c r="D156" s="9"/>
      <c r="E156" s="9"/>
      <c r="F156" s="9"/>
      <c r="I156" s="9"/>
      <c r="J156" s="9"/>
      <c r="K156" s="9"/>
      <c r="W156" s="9"/>
      <c r="Y156" s="14"/>
      <c r="Z156" s="14"/>
      <c r="AA156" s="14"/>
      <c r="AB156" s="14"/>
      <c r="AC156" s="14"/>
    </row>
    <row r="157" spans="2:29">
      <c r="B157" s="9"/>
      <c r="C157" s="15"/>
      <c r="D157" s="9"/>
      <c r="E157" s="9"/>
      <c r="F157" s="9"/>
      <c r="I157" s="9"/>
      <c r="J157" s="9"/>
      <c r="K157" s="9"/>
      <c r="W157" s="9"/>
      <c r="Y157" s="14"/>
      <c r="Z157" s="14"/>
      <c r="AA157" s="14"/>
      <c r="AB157" s="14"/>
      <c r="AC157" s="14"/>
    </row>
    <row r="158" spans="2:29">
      <c r="B158" s="9"/>
      <c r="C158" s="15"/>
      <c r="D158" s="9"/>
      <c r="E158" s="9"/>
      <c r="F158" s="9"/>
      <c r="I158" s="9"/>
      <c r="J158" s="9"/>
      <c r="K158" s="9"/>
      <c r="W158" s="9"/>
      <c r="Y158" s="14"/>
      <c r="Z158" s="14"/>
      <c r="AA158" s="14"/>
      <c r="AB158" s="14"/>
      <c r="AC158" s="14"/>
    </row>
    <row r="159" spans="2:29">
      <c r="B159" s="9"/>
      <c r="C159" s="15"/>
      <c r="D159" s="9"/>
      <c r="E159" s="9"/>
      <c r="F159" s="9"/>
      <c r="I159" s="9"/>
      <c r="J159" s="9"/>
      <c r="K159" s="9"/>
      <c r="W159" s="9"/>
      <c r="Y159" s="14"/>
      <c r="Z159" s="14"/>
      <c r="AA159" s="14"/>
      <c r="AB159" s="14"/>
      <c r="AC159" s="14"/>
    </row>
    <row r="160" spans="2:29">
      <c r="B160" s="9"/>
      <c r="C160" s="15"/>
      <c r="D160" s="9"/>
      <c r="E160" s="9"/>
      <c r="F160" s="9"/>
      <c r="I160" s="9"/>
      <c r="J160" s="9"/>
      <c r="K160" s="9"/>
      <c r="W160" s="9"/>
      <c r="Y160" s="14"/>
      <c r="Z160" s="14"/>
      <c r="AA160" s="14"/>
      <c r="AB160" s="14"/>
      <c r="AC160" s="14"/>
    </row>
    <row r="161" spans="2:29">
      <c r="B161" s="9"/>
      <c r="C161" s="15"/>
      <c r="D161" s="9"/>
      <c r="E161" s="9"/>
      <c r="F161" s="9"/>
      <c r="I161" s="9"/>
      <c r="J161" s="9"/>
      <c r="K161" s="9"/>
      <c r="W161" s="9"/>
      <c r="Y161" s="14"/>
      <c r="Z161" s="14"/>
      <c r="AA161" s="14"/>
      <c r="AB161" s="14"/>
      <c r="AC161" s="14"/>
    </row>
    <row r="162" spans="2:29">
      <c r="B162" s="9"/>
      <c r="C162" s="15"/>
      <c r="D162" s="9"/>
      <c r="E162" s="9"/>
      <c r="F162" s="9"/>
      <c r="I162" s="9"/>
      <c r="J162" s="9"/>
      <c r="K162" s="9"/>
      <c r="W162" s="9"/>
      <c r="Y162" s="14"/>
      <c r="Z162" s="14"/>
      <c r="AA162" s="14"/>
      <c r="AB162" s="14"/>
      <c r="AC162" s="14"/>
    </row>
    <row r="163" spans="2:29">
      <c r="B163" s="9"/>
      <c r="C163" s="15"/>
      <c r="D163" s="9"/>
      <c r="E163" s="9"/>
      <c r="F163" s="9"/>
      <c r="I163" s="9"/>
      <c r="J163" s="9"/>
      <c r="K163" s="9"/>
      <c r="W163" s="9"/>
      <c r="Y163" s="14"/>
      <c r="Z163" s="14"/>
      <c r="AA163" s="14"/>
      <c r="AB163" s="14"/>
      <c r="AC163" s="14"/>
    </row>
    <row r="164" spans="2:29">
      <c r="B164" s="9"/>
      <c r="C164" s="15"/>
      <c r="D164" s="9"/>
      <c r="E164" s="9"/>
      <c r="F164" s="9"/>
      <c r="I164" s="9"/>
      <c r="J164" s="9"/>
      <c r="K164" s="9"/>
      <c r="W164" s="9"/>
      <c r="Y164" s="14"/>
      <c r="Z164" s="14"/>
      <c r="AA164" s="14"/>
      <c r="AB164" s="14"/>
      <c r="AC164" s="14"/>
    </row>
    <row r="165" spans="2:29">
      <c r="B165" s="9"/>
      <c r="C165" s="15"/>
      <c r="D165" s="9"/>
      <c r="E165" s="9"/>
      <c r="F165" s="9"/>
      <c r="I165" s="9"/>
      <c r="J165" s="9"/>
      <c r="K165" s="9"/>
      <c r="W165" s="9"/>
      <c r="Y165" s="14"/>
      <c r="Z165" s="14"/>
      <c r="AA165" s="14"/>
      <c r="AB165" s="14"/>
      <c r="AC165" s="14"/>
    </row>
    <row r="166" spans="2:29">
      <c r="C166" s="16"/>
      <c r="G166" s="14"/>
      <c r="H166" s="14"/>
      <c r="I166" s="9"/>
      <c r="J166" s="9"/>
      <c r="K166" s="9"/>
      <c r="L166" s="14"/>
      <c r="M166" s="14"/>
      <c r="N166" s="14"/>
      <c r="O166" s="14"/>
      <c r="P166" s="14"/>
      <c r="Q166" s="14"/>
      <c r="R166" s="14"/>
      <c r="S166" s="14"/>
      <c r="T166" s="14"/>
      <c r="U166" s="14"/>
      <c r="V166" s="14"/>
      <c r="W166" s="9"/>
      <c r="X166" s="14"/>
      <c r="Y166" s="14"/>
      <c r="Z166" s="14"/>
      <c r="AA166" s="14"/>
      <c r="AB166" s="14"/>
      <c r="AC166" s="14"/>
    </row>
    <row r="167" spans="2:29">
      <c r="B167" s="9"/>
      <c r="C167" s="15"/>
      <c r="D167" s="9"/>
      <c r="E167" s="9"/>
      <c r="F167" s="9"/>
      <c r="I167" s="9"/>
      <c r="J167" s="9"/>
      <c r="K167" s="9"/>
      <c r="L167" s="14"/>
      <c r="M167" s="14"/>
      <c r="N167" s="14"/>
      <c r="O167" s="14"/>
      <c r="P167" s="14"/>
      <c r="Q167" s="14"/>
      <c r="R167" s="14"/>
      <c r="S167" s="14"/>
      <c r="T167" s="14"/>
      <c r="U167" s="14"/>
      <c r="V167" s="14"/>
      <c r="W167" s="9"/>
      <c r="X167" s="14"/>
      <c r="Y167" s="14"/>
      <c r="Z167" s="14"/>
      <c r="AA167" s="14"/>
      <c r="AB167" s="14"/>
      <c r="AC167" s="14"/>
    </row>
    <row r="168" spans="2:29">
      <c r="B168" s="9"/>
      <c r="C168" s="15"/>
      <c r="D168" s="9"/>
      <c r="E168" s="9"/>
      <c r="F168" s="9"/>
      <c r="I168" s="9"/>
      <c r="J168" s="9"/>
      <c r="K168" s="9"/>
      <c r="L168" s="14"/>
      <c r="M168" s="14"/>
      <c r="N168" s="14"/>
      <c r="O168" s="14"/>
      <c r="P168" s="14"/>
      <c r="Q168" s="14"/>
      <c r="R168" s="14"/>
      <c r="S168" s="14"/>
      <c r="T168" s="14"/>
      <c r="U168" s="14"/>
      <c r="V168" s="14"/>
      <c r="W168" s="9"/>
      <c r="X168" s="14"/>
      <c r="Y168" s="14"/>
      <c r="Z168" s="14"/>
      <c r="AA168" s="14"/>
      <c r="AB168" s="14"/>
      <c r="AC168" s="14"/>
    </row>
    <row r="169" spans="2:29">
      <c r="B169" s="9"/>
      <c r="C169" s="15"/>
      <c r="D169" s="9"/>
      <c r="E169" s="9"/>
      <c r="F169" s="9"/>
      <c r="I169" s="9"/>
      <c r="J169" s="9"/>
      <c r="K169" s="9"/>
      <c r="L169" s="14"/>
      <c r="M169" s="14"/>
      <c r="N169" s="14"/>
      <c r="O169" s="14"/>
      <c r="P169" s="14"/>
      <c r="Q169" s="14"/>
      <c r="R169" s="14"/>
      <c r="S169" s="14"/>
      <c r="T169" s="14"/>
      <c r="U169" s="14"/>
      <c r="V169" s="14"/>
      <c r="W169" s="9"/>
      <c r="X169" s="14"/>
      <c r="Y169" s="14"/>
      <c r="Z169" s="14"/>
      <c r="AA169" s="14"/>
      <c r="AB169" s="14"/>
      <c r="AC169" s="14"/>
    </row>
    <row r="170" spans="2:29">
      <c r="B170" s="9"/>
      <c r="C170" s="15"/>
      <c r="D170" s="9"/>
      <c r="E170" s="9"/>
      <c r="F170" s="9"/>
      <c r="I170" s="9"/>
      <c r="J170" s="9"/>
      <c r="K170" s="9"/>
      <c r="L170" s="14"/>
      <c r="M170" s="14"/>
      <c r="N170" s="14"/>
      <c r="O170" s="14"/>
      <c r="P170" s="14"/>
      <c r="Q170" s="14"/>
      <c r="R170" s="14"/>
      <c r="S170" s="14"/>
      <c r="T170" s="14"/>
      <c r="U170" s="14"/>
      <c r="V170" s="14"/>
      <c r="W170" s="9"/>
      <c r="X170" s="14"/>
      <c r="Y170" s="14"/>
      <c r="Z170" s="14"/>
      <c r="AA170" s="14"/>
      <c r="AB170" s="14"/>
      <c r="AC170" s="14"/>
    </row>
    <row r="171" spans="2:29">
      <c r="B171" s="9"/>
      <c r="C171" s="15"/>
      <c r="D171" s="9"/>
      <c r="E171" s="9"/>
      <c r="F171" s="9"/>
      <c r="I171" s="9"/>
      <c r="J171" s="9"/>
      <c r="K171" s="9"/>
      <c r="L171" s="14"/>
      <c r="M171" s="14"/>
      <c r="N171" s="14"/>
      <c r="O171" s="14"/>
      <c r="P171" s="14"/>
      <c r="Q171" s="14"/>
      <c r="R171" s="14"/>
      <c r="S171" s="14"/>
      <c r="T171" s="14"/>
      <c r="U171" s="14"/>
      <c r="V171" s="14"/>
      <c r="W171" s="9"/>
      <c r="X171" s="14"/>
      <c r="Y171" s="14"/>
      <c r="Z171" s="14"/>
      <c r="AA171" s="14"/>
      <c r="AB171" s="14"/>
      <c r="AC171" s="14"/>
    </row>
    <row r="172" spans="2:29">
      <c r="B172" s="9"/>
      <c r="C172" s="15"/>
      <c r="D172" s="9"/>
      <c r="E172" s="9"/>
      <c r="F172" s="9"/>
      <c r="I172" s="9"/>
      <c r="J172" s="9"/>
      <c r="K172" s="9"/>
      <c r="L172" s="14"/>
      <c r="M172" s="14"/>
      <c r="N172" s="14"/>
      <c r="O172" s="14"/>
      <c r="P172" s="14"/>
      <c r="Q172" s="14"/>
      <c r="R172" s="14"/>
      <c r="S172" s="14"/>
      <c r="T172" s="14"/>
      <c r="U172" s="14"/>
      <c r="V172" s="14"/>
      <c r="W172" s="9"/>
      <c r="X172" s="14"/>
      <c r="Y172" s="14"/>
      <c r="Z172" s="14"/>
      <c r="AA172" s="14"/>
      <c r="AB172" s="14"/>
      <c r="AC172" s="14"/>
    </row>
    <row r="173" spans="2:29">
      <c r="B173" s="9"/>
      <c r="C173" s="15"/>
      <c r="D173" s="9"/>
      <c r="E173" s="9"/>
      <c r="F173" s="9"/>
      <c r="I173" s="9"/>
      <c r="J173" s="9"/>
      <c r="K173" s="9"/>
      <c r="L173" s="14"/>
      <c r="M173" s="14"/>
      <c r="N173" s="14"/>
      <c r="O173" s="14"/>
      <c r="P173" s="14"/>
      <c r="Q173" s="14"/>
      <c r="R173" s="14"/>
      <c r="S173" s="14"/>
      <c r="T173" s="14"/>
      <c r="U173" s="14"/>
      <c r="V173" s="14"/>
      <c r="W173" s="9"/>
      <c r="X173" s="14"/>
      <c r="Y173" s="14"/>
      <c r="Z173" s="14"/>
      <c r="AA173" s="14"/>
      <c r="AB173" s="14"/>
      <c r="AC173" s="14"/>
    </row>
    <row r="174" spans="2:29">
      <c r="B174" s="9"/>
      <c r="C174" s="15"/>
      <c r="D174" s="9"/>
      <c r="E174" s="9"/>
      <c r="F174" s="9"/>
      <c r="I174" s="9"/>
      <c r="J174" s="9"/>
      <c r="K174" s="9"/>
      <c r="L174" s="14"/>
      <c r="M174" s="14"/>
      <c r="N174" s="14"/>
      <c r="O174" s="14"/>
      <c r="P174" s="14"/>
      <c r="Q174" s="14"/>
      <c r="R174" s="14"/>
      <c r="S174" s="14"/>
      <c r="T174" s="14"/>
      <c r="U174" s="14"/>
      <c r="V174" s="14"/>
      <c r="W174" s="9"/>
      <c r="X174" s="14"/>
      <c r="Y174" s="14"/>
      <c r="Z174" s="14"/>
      <c r="AA174" s="14"/>
      <c r="AB174" s="14"/>
      <c r="AC174" s="14"/>
    </row>
    <row r="175" spans="2:29">
      <c r="B175" s="9"/>
      <c r="C175" s="15"/>
      <c r="D175" s="9"/>
      <c r="E175" s="9"/>
      <c r="F175" s="9"/>
      <c r="I175" s="9"/>
      <c r="J175" s="9"/>
      <c r="K175" s="9"/>
      <c r="L175" s="14"/>
      <c r="M175" s="14"/>
      <c r="N175" s="14"/>
      <c r="O175" s="14"/>
      <c r="P175" s="14"/>
      <c r="Q175" s="14"/>
      <c r="R175" s="14"/>
      <c r="S175" s="14"/>
      <c r="T175" s="14"/>
      <c r="U175" s="14"/>
      <c r="V175" s="14"/>
      <c r="W175" s="9"/>
      <c r="X175" s="14"/>
      <c r="Y175" s="14"/>
      <c r="Z175" s="14"/>
      <c r="AA175" s="14"/>
      <c r="AB175" s="14"/>
      <c r="AC175" s="14"/>
    </row>
    <row r="176" spans="2:29">
      <c r="B176" s="9"/>
      <c r="C176" s="15"/>
      <c r="D176" s="9"/>
      <c r="E176" s="9"/>
      <c r="F176" s="9"/>
      <c r="I176" s="9"/>
      <c r="J176" s="9"/>
      <c r="K176" s="9"/>
      <c r="L176" s="14"/>
      <c r="M176" s="14"/>
      <c r="N176" s="14"/>
      <c r="O176" s="14"/>
      <c r="P176" s="14"/>
      <c r="Q176" s="14"/>
      <c r="R176" s="14"/>
      <c r="S176" s="14"/>
      <c r="T176" s="14"/>
      <c r="U176" s="14"/>
      <c r="V176" s="14"/>
      <c r="W176" s="9"/>
      <c r="X176" s="14"/>
      <c r="Y176" s="14"/>
      <c r="Z176" s="14"/>
      <c r="AA176" s="14"/>
      <c r="AB176" s="14"/>
      <c r="AC176" s="14"/>
    </row>
    <row r="177" spans="2:29">
      <c r="B177" s="9"/>
      <c r="C177" s="15"/>
      <c r="D177" s="9"/>
      <c r="E177" s="9"/>
      <c r="F177" s="9"/>
      <c r="I177" s="9"/>
      <c r="J177" s="9"/>
      <c r="K177" s="9"/>
      <c r="L177" s="14"/>
      <c r="M177" s="14"/>
      <c r="N177" s="14"/>
      <c r="O177" s="14"/>
      <c r="P177" s="14"/>
      <c r="Q177" s="14"/>
      <c r="R177" s="14"/>
      <c r="S177" s="14"/>
      <c r="T177" s="14"/>
      <c r="U177" s="14"/>
      <c r="V177" s="14"/>
      <c r="W177" s="9"/>
      <c r="X177" s="14"/>
      <c r="Y177" s="14"/>
      <c r="Z177" s="14"/>
      <c r="AA177" s="14"/>
      <c r="AB177" s="14"/>
      <c r="AC177" s="14"/>
    </row>
    <row r="178" spans="2:29">
      <c r="B178" s="9"/>
      <c r="C178" s="15"/>
      <c r="D178" s="9"/>
      <c r="E178" s="9"/>
      <c r="F178" s="9"/>
      <c r="I178" s="9"/>
      <c r="J178" s="9"/>
      <c r="K178" s="9"/>
      <c r="L178" s="14"/>
      <c r="M178" s="14"/>
      <c r="N178" s="14"/>
      <c r="O178" s="14"/>
      <c r="P178" s="14"/>
      <c r="Q178" s="14"/>
      <c r="R178" s="14"/>
      <c r="S178" s="14"/>
      <c r="T178" s="14"/>
      <c r="U178" s="14"/>
      <c r="V178" s="14"/>
      <c r="W178" s="9"/>
      <c r="X178" s="14"/>
      <c r="Y178" s="14"/>
      <c r="Z178" s="14"/>
      <c r="AA178" s="14"/>
      <c r="AB178" s="14"/>
      <c r="AC178" s="14"/>
    </row>
    <row r="179" spans="2:29">
      <c r="B179" s="9"/>
      <c r="C179" s="15"/>
      <c r="D179" s="9"/>
      <c r="E179" s="9"/>
      <c r="F179" s="9"/>
      <c r="I179" s="9"/>
      <c r="J179" s="9"/>
      <c r="K179" s="9"/>
      <c r="L179" s="14"/>
      <c r="M179" s="14"/>
      <c r="N179" s="14"/>
      <c r="O179" s="14"/>
      <c r="P179" s="14"/>
      <c r="Q179" s="14"/>
      <c r="R179" s="14"/>
      <c r="S179" s="14"/>
      <c r="T179" s="14"/>
      <c r="U179" s="14"/>
      <c r="V179" s="14"/>
      <c r="W179" s="9"/>
      <c r="X179" s="14"/>
      <c r="Y179" s="14"/>
      <c r="Z179" s="14"/>
      <c r="AA179" s="14"/>
      <c r="AB179" s="14"/>
      <c r="AC179" s="14"/>
    </row>
    <row r="180" spans="2:29">
      <c r="B180" s="9"/>
      <c r="C180" s="15"/>
      <c r="D180" s="9"/>
      <c r="E180" s="9"/>
      <c r="F180" s="9"/>
      <c r="I180" s="9"/>
      <c r="J180" s="9"/>
      <c r="K180" s="9"/>
      <c r="L180" s="14"/>
      <c r="M180" s="14"/>
      <c r="N180" s="14"/>
      <c r="O180" s="14"/>
      <c r="P180" s="14"/>
      <c r="Q180" s="14"/>
      <c r="R180" s="14"/>
      <c r="S180" s="14"/>
      <c r="T180" s="14"/>
      <c r="U180" s="14"/>
      <c r="V180" s="14"/>
      <c r="W180" s="9"/>
      <c r="X180" s="14"/>
      <c r="Y180" s="14"/>
      <c r="Z180" s="14"/>
      <c r="AA180" s="14"/>
      <c r="AB180" s="14"/>
      <c r="AC180" s="14"/>
    </row>
    <row r="181" spans="2:29">
      <c r="B181" s="9"/>
      <c r="C181" s="15"/>
      <c r="D181" s="9"/>
      <c r="E181" s="9"/>
      <c r="F181" s="9"/>
      <c r="I181" s="9"/>
      <c r="J181" s="9"/>
      <c r="K181" s="9"/>
      <c r="L181" s="14"/>
      <c r="M181" s="14"/>
      <c r="N181" s="14"/>
      <c r="O181" s="14"/>
      <c r="P181" s="14"/>
      <c r="Q181" s="14"/>
      <c r="R181" s="14"/>
      <c r="S181" s="14"/>
      <c r="T181" s="14"/>
      <c r="U181" s="14"/>
      <c r="V181" s="14"/>
      <c r="W181" s="9"/>
      <c r="X181" s="14"/>
      <c r="Y181" s="14"/>
      <c r="Z181" s="14"/>
      <c r="AA181" s="14"/>
      <c r="AB181" s="14"/>
      <c r="AC181" s="14"/>
    </row>
    <row r="182" spans="2:29">
      <c r="B182" s="9"/>
      <c r="C182" s="15"/>
      <c r="D182" s="9"/>
      <c r="E182" s="9"/>
      <c r="F182" s="9"/>
      <c r="I182" s="9"/>
      <c r="J182" s="9"/>
      <c r="K182" s="9"/>
      <c r="L182" s="14"/>
      <c r="M182" s="14"/>
      <c r="N182" s="14"/>
      <c r="O182" s="14"/>
      <c r="P182" s="14"/>
      <c r="Q182" s="14"/>
      <c r="R182" s="14"/>
      <c r="S182" s="14"/>
      <c r="T182" s="14"/>
      <c r="U182" s="14"/>
      <c r="V182" s="14"/>
      <c r="W182" s="9"/>
      <c r="X182" s="14"/>
      <c r="Y182" s="14"/>
      <c r="Z182" s="14"/>
      <c r="AA182" s="14"/>
      <c r="AB182" s="14"/>
      <c r="AC182" s="14"/>
    </row>
    <row r="183" spans="2:29">
      <c r="B183" s="9"/>
      <c r="C183" s="15"/>
      <c r="D183" s="9"/>
      <c r="E183" s="9"/>
      <c r="F183" s="9"/>
      <c r="I183" s="9"/>
      <c r="J183" s="9"/>
      <c r="K183" s="9"/>
      <c r="L183" s="14"/>
      <c r="M183" s="14"/>
      <c r="N183" s="14"/>
      <c r="O183" s="14"/>
      <c r="P183" s="14"/>
      <c r="Q183" s="14"/>
      <c r="R183" s="14"/>
      <c r="S183" s="14"/>
      <c r="T183" s="14"/>
      <c r="U183" s="14"/>
      <c r="V183" s="14"/>
      <c r="W183" s="9"/>
      <c r="X183" s="14"/>
      <c r="Y183" s="14"/>
      <c r="Z183" s="14"/>
      <c r="AA183" s="14"/>
      <c r="AB183" s="14"/>
      <c r="AC183" s="14"/>
    </row>
    <row r="184" spans="2:29">
      <c r="B184" s="9"/>
      <c r="C184" s="15"/>
      <c r="D184" s="9"/>
      <c r="E184" s="9"/>
      <c r="F184" s="9"/>
      <c r="I184" s="9"/>
      <c r="J184" s="9"/>
      <c r="K184" s="9"/>
      <c r="L184" s="14"/>
      <c r="M184" s="14"/>
      <c r="N184" s="14"/>
      <c r="O184" s="14"/>
      <c r="P184" s="14"/>
      <c r="Q184" s="14"/>
      <c r="R184" s="14"/>
      <c r="S184" s="14"/>
      <c r="T184" s="14"/>
      <c r="U184" s="14"/>
      <c r="V184" s="14"/>
      <c r="W184" s="9"/>
      <c r="X184" s="14"/>
      <c r="Y184" s="14"/>
      <c r="Z184" s="14"/>
      <c r="AA184" s="14"/>
      <c r="AB184" s="14"/>
      <c r="AC184" s="14"/>
    </row>
    <row r="185" spans="2:29">
      <c r="B185" s="9"/>
      <c r="C185" s="15"/>
      <c r="D185" s="9"/>
      <c r="E185" s="9"/>
      <c r="F185" s="9"/>
      <c r="I185" s="9"/>
      <c r="J185" s="9"/>
      <c r="K185" s="9"/>
      <c r="L185" s="14"/>
      <c r="M185" s="14"/>
      <c r="N185" s="14"/>
      <c r="O185" s="14"/>
      <c r="P185" s="14"/>
      <c r="Q185" s="14"/>
      <c r="R185" s="14"/>
      <c r="S185" s="14"/>
      <c r="T185" s="14"/>
      <c r="U185" s="14"/>
      <c r="V185" s="14"/>
      <c r="W185" s="9"/>
      <c r="X185" s="14"/>
      <c r="Y185" s="14"/>
      <c r="Z185" s="14"/>
      <c r="AA185" s="14"/>
      <c r="AB185" s="14"/>
      <c r="AC185" s="14"/>
    </row>
    <row r="186" spans="2:29">
      <c r="B186" s="9"/>
      <c r="C186" s="15"/>
      <c r="D186" s="9"/>
      <c r="E186" s="9"/>
      <c r="F186" s="9"/>
      <c r="I186" s="9"/>
      <c r="J186" s="9"/>
      <c r="K186" s="9"/>
      <c r="L186" s="14"/>
      <c r="M186" s="14"/>
      <c r="N186" s="14"/>
      <c r="O186" s="14"/>
      <c r="P186" s="14"/>
      <c r="Q186" s="14"/>
      <c r="R186" s="14"/>
      <c r="S186" s="14"/>
      <c r="T186" s="14"/>
      <c r="U186" s="14"/>
      <c r="V186" s="14"/>
      <c r="W186" s="9"/>
      <c r="X186" s="14"/>
      <c r="Y186" s="14"/>
      <c r="Z186" s="14"/>
      <c r="AA186" s="14"/>
      <c r="AB186" s="14"/>
      <c r="AC186" s="14"/>
    </row>
    <row r="187" spans="2:29">
      <c r="B187" s="9"/>
      <c r="C187" s="15"/>
      <c r="D187" s="9"/>
      <c r="E187" s="9"/>
      <c r="F187" s="9"/>
      <c r="I187" s="9"/>
      <c r="J187" s="9"/>
      <c r="K187" s="9"/>
      <c r="L187" s="14"/>
      <c r="M187" s="14"/>
      <c r="N187" s="14"/>
      <c r="O187" s="14"/>
      <c r="P187" s="14"/>
      <c r="Q187" s="14"/>
      <c r="R187" s="14"/>
      <c r="S187" s="14"/>
      <c r="T187" s="14"/>
      <c r="U187" s="14"/>
      <c r="V187" s="14"/>
      <c r="W187" s="9"/>
      <c r="X187" s="14"/>
      <c r="Y187" s="14"/>
      <c r="Z187" s="14"/>
      <c r="AA187" s="14"/>
      <c r="AB187" s="14"/>
      <c r="AC187" s="14"/>
    </row>
    <row r="188" spans="2:29">
      <c r="B188" s="9"/>
      <c r="C188" s="15"/>
      <c r="D188" s="9"/>
      <c r="E188" s="9"/>
      <c r="F188" s="9"/>
      <c r="I188" s="9"/>
      <c r="J188" s="9"/>
      <c r="K188" s="9"/>
      <c r="L188" s="14"/>
      <c r="M188" s="14"/>
      <c r="N188" s="14"/>
      <c r="O188" s="14"/>
      <c r="P188" s="14"/>
      <c r="Q188" s="14"/>
      <c r="R188" s="14"/>
      <c r="S188" s="14"/>
      <c r="T188" s="14"/>
      <c r="U188" s="14"/>
      <c r="V188" s="14"/>
      <c r="W188" s="9"/>
      <c r="X188" s="14"/>
      <c r="Y188" s="14"/>
      <c r="Z188" s="14"/>
      <c r="AA188" s="14"/>
      <c r="AB188" s="14"/>
      <c r="AC188" s="14"/>
    </row>
    <row r="189" spans="2:29">
      <c r="B189" s="9"/>
      <c r="C189" s="15"/>
      <c r="D189" s="9"/>
      <c r="E189" s="9"/>
      <c r="F189" s="9"/>
      <c r="I189" s="9"/>
      <c r="J189" s="9"/>
      <c r="K189" s="9"/>
      <c r="L189" s="14"/>
      <c r="M189" s="14"/>
      <c r="N189" s="14"/>
      <c r="O189" s="14"/>
      <c r="P189" s="14"/>
      <c r="Q189" s="14"/>
      <c r="R189" s="14"/>
      <c r="S189" s="14"/>
      <c r="T189" s="14"/>
      <c r="U189" s="14"/>
      <c r="V189" s="14"/>
      <c r="W189" s="9"/>
      <c r="X189" s="14"/>
      <c r="Y189" s="14"/>
      <c r="Z189" s="14"/>
      <c r="AA189" s="14"/>
      <c r="AB189" s="14"/>
      <c r="AC189" s="14"/>
    </row>
    <row r="190" spans="2:29">
      <c r="B190" s="9"/>
      <c r="D190" s="9"/>
      <c r="E190" s="9"/>
      <c r="F190" s="9"/>
      <c r="I190" s="9"/>
      <c r="J190" s="9"/>
      <c r="K190" s="9"/>
      <c r="L190" s="14"/>
      <c r="M190" s="14"/>
      <c r="N190" s="14"/>
      <c r="O190" s="14"/>
      <c r="P190" s="14"/>
      <c r="Q190" s="14"/>
      <c r="R190" s="14"/>
      <c r="S190" s="14"/>
      <c r="T190" s="14"/>
      <c r="U190" s="14"/>
      <c r="V190" s="14"/>
      <c r="W190" s="9"/>
      <c r="X190" s="14"/>
      <c r="Y190" s="14"/>
      <c r="Z190" s="14"/>
      <c r="AA190" s="14"/>
      <c r="AB190" s="14"/>
      <c r="AC190" s="14"/>
    </row>
    <row r="191" spans="2:29">
      <c r="B191" s="9"/>
      <c r="D191" s="9"/>
      <c r="E191" s="9"/>
      <c r="F191" s="9"/>
      <c r="I191" s="9"/>
      <c r="J191" s="9"/>
      <c r="K191" s="9"/>
      <c r="L191" s="14"/>
      <c r="M191" s="14"/>
      <c r="N191" s="14"/>
      <c r="O191" s="14"/>
      <c r="P191" s="14"/>
      <c r="Q191" s="14"/>
      <c r="R191" s="14"/>
      <c r="S191" s="14"/>
      <c r="T191" s="14"/>
      <c r="U191" s="14"/>
      <c r="V191" s="14"/>
      <c r="W191" s="9"/>
      <c r="X191" s="14"/>
      <c r="Y191" s="14"/>
      <c r="Z191" s="14"/>
      <c r="AA191" s="14"/>
      <c r="AB191" s="14"/>
      <c r="AC191" s="14"/>
    </row>
    <row r="192" spans="2:29">
      <c r="B192" s="9"/>
      <c r="D192" s="9"/>
      <c r="E192" s="9"/>
      <c r="F192" s="9"/>
      <c r="I192" s="9"/>
      <c r="J192" s="9"/>
      <c r="K192" s="9"/>
      <c r="L192" s="14"/>
      <c r="M192" s="14"/>
      <c r="N192" s="14"/>
      <c r="O192" s="14"/>
      <c r="P192" s="14"/>
      <c r="Q192" s="14"/>
      <c r="R192" s="14"/>
      <c r="S192" s="14"/>
      <c r="T192" s="14"/>
      <c r="U192" s="14"/>
      <c r="V192" s="14"/>
      <c r="W192" s="9"/>
      <c r="X192" s="14"/>
      <c r="Y192" s="14"/>
      <c r="Z192" s="14"/>
      <c r="AA192" s="14"/>
      <c r="AB192" s="14"/>
      <c r="AC192" s="14"/>
    </row>
    <row r="193" spans="2:29">
      <c r="B193" s="9"/>
      <c r="D193" s="9"/>
      <c r="E193" s="9"/>
      <c r="F193" s="9"/>
      <c r="I193" s="9"/>
      <c r="J193" s="9"/>
      <c r="K193" s="9"/>
      <c r="L193" s="14"/>
      <c r="M193" s="14"/>
      <c r="N193" s="14"/>
      <c r="O193" s="14"/>
      <c r="P193" s="14"/>
      <c r="Q193" s="14"/>
      <c r="R193" s="14"/>
      <c r="S193" s="14"/>
      <c r="T193" s="14"/>
      <c r="U193" s="14"/>
      <c r="V193" s="14"/>
      <c r="W193" s="9"/>
      <c r="X193" s="14"/>
      <c r="Y193" s="14"/>
      <c r="Z193" s="14"/>
      <c r="AA193" s="14"/>
      <c r="AB193" s="14"/>
      <c r="AC193" s="14"/>
    </row>
    <row r="194" spans="2:29">
      <c r="B194" s="9"/>
      <c r="D194" s="9"/>
      <c r="E194" s="9"/>
      <c r="F194" s="9"/>
      <c r="I194" s="9"/>
      <c r="J194" s="9"/>
      <c r="K194" s="9"/>
      <c r="L194" s="14"/>
      <c r="M194" s="14"/>
      <c r="N194" s="14"/>
      <c r="O194" s="14"/>
      <c r="P194" s="14"/>
      <c r="Q194" s="14"/>
      <c r="R194" s="14"/>
      <c r="S194" s="14"/>
      <c r="T194" s="14"/>
      <c r="U194" s="14"/>
      <c r="V194" s="14"/>
      <c r="W194" s="9"/>
      <c r="X194" s="14"/>
      <c r="Y194" s="14"/>
      <c r="Z194" s="14"/>
      <c r="AA194" s="14"/>
      <c r="AB194" s="14"/>
      <c r="AC194" s="14"/>
    </row>
    <row r="195" spans="2:29">
      <c r="B195" s="9"/>
      <c r="D195" s="9"/>
      <c r="E195" s="9"/>
      <c r="F195" s="9"/>
      <c r="I195" s="9"/>
      <c r="J195" s="9"/>
      <c r="K195" s="9"/>
      <c r="L195" s="14"/>
      <c r="M195" s="14"/>
      <c r="N195" s="14"/>
      <c r="O195" s="14"/>
      <c r="P195" s="14"/>
      <c r="Q195" s="14"/>
      <c r="R195" s="14"/>
      <c r="S195" s="14"/>
      <c r="T195" s="14"/>
      <c r="U195" s="14"/>
      <c r="V195" s="14"/>
      <c r="W195" s="9"/>
      <c r="X195" s="14"/>
      <c r="Y195" s="14"/>
      <c r="Z195" s="14"/>
      <c r="AA195" s="14"/>
      <c r="AB195" s="14"/>
      <c r="AC195" s="14"/>
    </row>
    <row r="196" spans="2:29">
      <c r="B196" s="9"/>
      <c r="D196" s="9"/>
      <c r="E196" s="9"/>
      <c r="F196" s="9"/>
      <c r="I196" s="9"/>
      <c r="J196" s="9"/>
      <c r="K196" s="9"/>
      <c r="L196" s="14"/>
      <c r="M196" s="14"/>
      <c r="N196" s="14"/>
      <c r="O196" s="14"/>
      <c r="P196" s="14"/>
      <c r="Q196" s="14"/>
      <c r="R196" s="14"/>
      <c r="S196" s="14"/>
      <c r="T196" s="14"/>
      <c r="U196" s="14"/>
      <c r="V196" s="14"/>
      <c r="W196" s="9"/>
      <c r="X196" s="14"/>
      <c r="Y196" s="14"/>
      <c r="Z196" s="14"/>
      <c r="AA196" s="14"/>
      <c r="AB196" s="14"/>
      <c r="AC196" s="14"/>
    </row>
    <row r="197" spans="2:29">
      <c r="B197" s="9"/>
      <c r="D197" s="9"/>
      <c r="E197" s="9"/>
      <c r="F197" s="9"/>
      <c r="I197" s="9"/>
      <c r="J197" s="9"/>
      <c r="K197" s="9"/>
      <c r="L197" s="14"/>
      <c r="M197" s="14"/>
      <c r="N197" s="14"/>
      <c r="O197" s="14"/>
      <c r="P197" s="14"/>
      <c r="Q197" s="14"/>
      <c r="R197" s="14"/>
      <c r="S197" s="14"/>
      <c r="T197" s="14"/>
      <c r="U197" s="14"/>
      <c r="V197" s="14"/>
      <c r="W197" s="9"/>
      <c r="X197" s="14"/>
      <c r="Y197" s="14"/>
      <c r="Z197" s="14"/>
      <c r="AA197" s="14"/>
      <c r="AB197" s="14"/>
      <c r="AC197" s="14"/>
    </row>
    <row r="198" spans="2:29">
      <c r="B198" s="9"/>
      <c r="D198" s="9"/>
      <c r="E198" s="9"/>
      <c r="F198" s="9"/>
      <c r="I198" s="9"/>
      <c r="J198" s="9"/>
      <c r="K198" s="9"/>
      <c r="L198" s="14"/>
      <c r="M198" s="14"/>
      <c r="N198" s="14"/>
      <c r="O198" s="14"/>
      <c r="P198" s="14"/>
      <c r="Q198" s="14"/>
      <c r="R198" s="14"/>
      <c r="S198" s="14"/>
      <c r="T198" s="14"/>
      <c r="U198" s="14"/>
      <c r="V198" s="14"/>
      <c r="W198" s="9"/>
      <c r="X198" s="14"/>
      <c r="Y198" s="14"/>
      <c r="Z198" s="14"/>
      <c r="AA198" s="14"/>
      <c r="AB198" s="14"/>
      <c r="AC198" s="14"/>
    </row>
    <row r="199" spans="2:29">
      <c r="B199" s="9"/>
      <c r="D199" s="9"/>
      <c r="E199" s="9"/>
      <c r="F199" s="9"/>
      <c r="I199" s="9"/>
      <c r="J199" s="9"/>
      <c r="K199" s="9"/>
      <c r="L199" s="14"/>
      <c r="M199" s="14"/>
      <c r="N199" s="14"/>
      <c r="O199" s="14"/>
      <c r="P199" s="14"/>
      <c r="Q199" s="14"/>
      <c r="R199" s="14"/>
      <c r="S199" s="14"/>
      <c r="T199" s="14"/>
      <c r="U199" s="14"/>
      <c r="V199" s="14"/>
      <c r="W199" s="9"/>
      <c r="X199" s="14"/>
      <c r="Y199" s="14"/>
      <c r="Z199" s="14"/>
      <c r="AA199" s="14"/>
      <c r="AB199" s="14"/>
      <c r="AC199" s="14"/>
    </row>
    <row r="200" spans="2:29">
      <c r="B200" s="9"/>
      <c r="D200" s="9"/>
      <c r="E200" s="9"/>
      <c r="F200" s="9"/>
      <c r="I200" s="9"/>
      <c r="J200" s="9"/>
      <c r="K200" s="9"/>
      <c r="L200" s="14"/>
      <c r="M200" s="14"/>
      <c r="N200" s="14"/>
      <c r="O200" s="14"/>
      <c r="P200" s="14"/>
      <c r="Q200" s="14"/>
      <c r="R200" s="14"/>
      <c r="S200" s="14"/>
      <c r="T200" s="14"/>
      <c r="U200" s="14"/>
      <c r="V200" s="14"/>
      <c r="W200" s="9"/>
      <c r="X200" s="14"/>
      <c r="Y200" s="14"/>
      <c r="Z200" s="14"/>
      <c r="AA200" s="14"/>
      <c r="AB200" s="14"/>
      <c r="AC200" s="14"/>
    </row>
    <row r="201" spans="2:29">
      <c r="B201" s="9"/>
      <c r="D201" s="9"/>
      <c r="E201" s="9"/>
      <c r="F201" s="9"/>
      <c r="I201" s="9"/>
      <c r="J201" s="9"/>
      <c r="K201" s="9"/>
      <c r="L201" s="14"/>
      <c r="M201" s="14"/>
      <c r="N201" s="14"/>
      <c r="O201" s="14"/>
      <c r="P201" s="14"/>
      <c r="Q201" s="14"/>
      <c r="R201" s="14"/>
      <c r="S201" s="14"/>
      <c r="T201" s="14"/>
      <c r="U201" s="14"/>
      <c r="V201" s="14"/>
      <c r="W201" s="9"/>
      <c r="X201" s="14"/>
      <c r="Y201" s="14"/>
      <c r="Z201" s="14"/>
      <c r="AA201" s="14"/>
      <c r="AB201" s="14"/>
      <c r="AC201" s="14"/>
    </row>
    <row r="202" spans="2:29">
      <c r="B202" s="9"/>
      <c r="D202" s="9"/>
      <c r="E202" s="9"/>
      <c r="F202" s="9"/>
      <c r="I202" s="9"/>
      <c r="J202" s="9"/>
      <c r="K202" s="9"/>
      <c r="L202" s="14"/>
      <c r="M202" s="14"/>
      <c r="N202" s="14"/>
      <c r="O202" s="14"/>
      <c r="P202" s="14"/>
      <c r="Q202" s="14"/>
      <c r="R202" s="14"/>
      <c r="S202" s="14"/>
      <c r="T202" s="14"/>
      <c r="U202" s="14"/>
      <c r="V202" s="14"/>
      <c r="W202" s="9"/>
      <c r="X202" s="14"/>
      <c r="Y202" s="14"/>
      <c r="Z202" s="14"/>
      <c r="AA202" s="14"/>
      <c r="AB202" s="14"/>
      <c r="AC202" s="14"/>
    </row>
    <row r="203" spans="2:29">
      <c r="B203" s="9"/>
      <c r="D203" s="9"/>
      <c r="E203" s="9"/>
      <c r="F203" s="9"/>
      <c r="I203" s="9"/>
      <c r="J203" s="9"/>
      <c r="K203" s="9"/>
      <c r="L203" s="14"/>
      <c r="M203" s="14"/>
      <c r="N203" s="14"/>
      <c r="O203" s="14"/>
      <c r="P203" s="14"/>
      <c r="Q203" s="14"/>
      <c r="R203" s="14"/>
      <c r="S203" s="14"/>
      <c r="T203" s="14"/>
      <c r="U203" s="14"/>
      <c r="V203" s="14"/>
      <c r="W203" s="9"/>
      <c r="X203" s="14"/>
      <c r="Y203" s="14"/>
      <c r="Z203" s="14"/>
      <c r="AA203" s="14"/>
      <c r="AB203" s="14"/>
      <c r="AC203" s="14"/>
    </row>
  </sheetData>
  <sheetProtection sheet="1" objects="1" scenarios="1" formatColumns="0"/>
  <phoneticPr fontId="5" type="noConversion"/>
  <conditionalFormatting sqref="D40:J45 D15:J22 S15:U44 D5:U12 D24:J38 E24:R37 K15:R45 D41:R41">
    <cfRule type="cellIs" dxfId="339" priority="2" stopIfTrue="1" operator="greaterThan">
      <formula>0</formula>
    </cfRule>
  </conditionalFormatting>
  <pageMargins left="0.5" right="0.5" top="0.5" bottom="0.5" header="0.3" footer="0.3"/>
  <pageSetup scale="67" orientation="landscape" r:id="rId1"/>
  <headerFooter alignWithMargins="0"/>
  <rowBreaks count="2" manualBreakCount="2">
    <brk id="44" max="16383" man="1"/>
    <brk id="108" max="22" man="1"/>
  </rowBreaks>
  <colBreaks count="1" manualBreakCount="1">
    <brk id="18"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activeCell="M12" sqref="M12"/>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178"/>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180">
        <v>1</v>
      </c>
      <c r="E6" s="7"/>
      <c r="F6" s="18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180">
        <v>1</v>
      </c>
      <c r="E7" s="7"/>
      <c r="F7" s="18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180">
        <v>1</v>
      </c>
      <c r="E8" s="7"/>
      <c r="F8" s="18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180">
        <v>1</v>
      </c>
      <c r="E9" s="7"/>
      <c r="F9" s="18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180">
        <v>1</v>
      </c>
      <c r="E10" s="7"/>
      <c r="F10" s="18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180">
        <v>1</v>
      </c>
      <c r="E11" s="7"/>
      <c r="F11" s="18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18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186"/>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178"/>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186"/>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178"/>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186"/>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178"/>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48">
        <v>1</v>
      </c>
      <c r="E66" s="7"/>
      <c r="F66" s="178"/>
      <c r="G66" s="182"/>
      <c r="H66" s="182"/>
      <c r="I66" s="182"/>
      <c r="J66" s="182"/>
      <c r="K66" s="182"/>
      <c r="L66" s="182"/>
      <c r="M66" s="182"/>
      <c r="N66" s="47">
        <f>COUNTA(E66:M66)</f>
        <v>0</v>
      </c>
      <c r="O66" s="47">
        <f>IF(SUM(Y66:Z66)&gt;=AC66,1,0)</f>
        <v>0</v>
      </c>
      <c r="P66" s="4"/>
      <c r="Q66" s="4"/>
      <c r="R66" s="110"/>
      <c r="S66" s="2"/>
      <c r="T66" s="3"/>
      <c r="U66" s="3"/>
      <c r="V66" s="185"/>
      <c r="W66" s="110"/>
      <c r="X66" s="110"/>
      <c r="Y66" s="210">
        <f>IF(N66&gt;=C66,1,0)</f>
        <v>0</v>
      </c>
      <c r="Z66" s="210"/>
      <c r="AA66" s="221"/>
      <c r="AB66" s="221"/>
      <c r="AC66" s="210">
        <v>1</v>
      </c>
    </row>
    <row r="67" spans="1:29" ht="13.5" thickBot="1">
      <c r="A67" s="47">
        <f t="shared" ref="A67" si="4">A66+1</f>
        <v>2</v>
      </c>
      <c r="B67" s="154" t="str">
        <f>DenStatus!C41</f>
        <v>Cyber Chip</v>
      </c>
      <c r="C67" s="47">
        <v>1</v>
      </c>
      <c r="D67" s="48">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10">
        <f>IF(N67&gt;=C67,1,0)</f>
        <v>0</v>
      </c>
      <c r="Z67" s="210"/>
      <c r="AA67" s="221"/>
      <c r="AB67" s="221"/>
      <c r="AC67" s="210">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10">
        <f>IF(C13="X",1,0)</f>
        <v>0</v>
      </c>
      <c r="Z73" s="210"/>
      <c r="AA73" s="221"/>
      <c r="AB73" s="221"/>
      <c r="AC73" s="210">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10">
        <f>IF(C30="X",1,0)</f>
        <v>0</v>
      </c>
      <c r="Z74" s="210"/>
      <c r="AA74" s="221"/>
      <c r="AB74" s="221"/>
      <c r="AC74" s="210">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10">
        <f>IF(C61="X",1,0)</f>
        <v>0</v>
      </c>
      <c r="Z75" s="210"/>
      <c r="AA75" s="221"/>
      <c r="AB75" s="221"/>
      <c r="AC75" s="210">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10">
        <f>IF(C68="X",1,0)</f>
        <v>0</v>
      </c>
      <c r="Z76" s="210"/>
      <c r="AA76" s="221"/>
      <c r="AB76" s="221"/>
      <c r="AC76" s="210">
        <v>1</v>
      </c>
    </row>
  </sheetData>
  <sheetProtection sheet="1" objects="1" scenarios="1"/>
  <mergeCells count="251">
    <mergeCell ref="N64:Q64"/>
    <mergeCell ref="A18:A19"/>
    <mergeCell ref="B18:B19"/>
    <mergeCell ref="A28:A29"/>
    <mergeCell ref="B28:B29"/>
    <mergeCell ref="A26:A27"/>
    <mergeCell ref="B26:B27"/>
    <mergeCell ref="A24:A25"/>
    <mergeCell ref="B24:B25"/>
    <mergeCell ref="A22:A23"/>
    <mergeCell ref="B22:B23"/>
    <mergeCell ref="A20:A21"/>
    <mergeCell ref="B20:B21"/>
    <mergeCell ref="C18:C19"/>
    <mergeCell ref="D18:D19"/>
    <mergeCell ref="C20:C21"/>
    <mergeCell ref="D20:D21"/>
    <mergeCell ref="C22:C23"/>
    <mergeCell ref="D22:D23"/>
    <mergeCell ref="A35:A36"/>
    <mergeCell ref="B35:B36"/>
    <mergeCell ref="A37:A38"/>
    <mergeCell ref="B37:B38"/>
    <mergeCell ref="A39:A40"/>
    <mergeCell ref="N4:Q4"/>
    <mergeCell ref="N16:Q16"/>
    <mergeCell ref="N33:Q33"/>
    <mergeCell ref="P18:P19"/>
    <mergeCell ref="Q18:Q19"/>
    <mergeCell ref="P20:P21"/>
    <mergeCell ref="Q20:Q21"/>
    <mergeCell ref="P22:P23"/>
    <mergeCell ref="Q22:Q23"/>
    <mergeCell ref="N24:N25"/>
    <mergeCell ref="O24:O25"/>
    <mergeCell ref="N26:N27"/>
    <mergeCell ref="O26:O27"/>
    <mergeCell ref="N18:N19"/>
    <mergeCell ref="O18:O19"/>
    <mergeCell ref="N20:N21"/>
    <mergeCell ref="O20:O21"/>
    <mergeCell ref="N22:N23"/>
    <mergeCell ref="O22:O23"/>
    <mergeCell ref="B39:B40"/>
    <mergeCell ref="P24:P25"/>
    <mergeCell ref="Q24:Q25"/>
    <mergeCell ref="P26:P27"/>
    <mergeCell ref="Q26:Q27"/>
    <mergeCell ref="P28:P29"/>
    <mergeCell ref="Q28:Q29"/>
    <mergeCell ref="N28:N29"/>
    <mergeCell ref="O28:O29"/>
    <mergeCell ref="C24:C25"/>
    <mergeCell ref="D24:D25"/>
    <mergeCell ref="C26:C27"/>
    <mergeCell ref="D26:D27"/>
    <mergeCell ref="C28:C29"/>
    <mergeCell ref="D28:D29"/>
    <mergeCell ref="N35:N36"/>
    <mergeCell ref="O35:O36"/>
    <mergeCell ref="P35:P36"/>
    <mergeCell ref="Q35:Q36"/>
    <mergeCell ref="N37:N38"/>
    <mergeCell ref="O37:O38"/>
    <mergeCell ref="P37:P38"/>
    <mergeCell ref="Q37:Q38"/>
    <mergeCell ref="A49:A50"/>
    <mergeCell ref="B49:B50"/>
    <mergeCell ref="A51:A52"/>
    <mergeCell ref="B51:B52"/>
    <mergeCell ref="A41:A42"/>
    <mergeCell ref="B41:B42"/>
    <mergeCell ref="A43:A44"/>
    <mergeCell ref="B43:B44"/>
    <mergeCell ref="A45:A46"/>
    <mergeCell ref="B45:B46"/>
    <mergeCell ref="A59:A60"/>
    <mergeCell ref="B59:B60"/>
    <mergeCell ref="C35:C36"/>
    <mergeCell ref="D35:D36"/>
    <mergeCell ref="C37:C38"/>
    <mergeCell ref="D37:D38"/>
    <mergeCell ref="C39:C40"/>
    <mergeCell ref="D39:D40"/>
    <mergeCell ref="C41:C42"/>
    <mergeCell ref="D41:D42"/>
    <mergeCell ref="C43:C44"/>
    <mergeCell ref="D43:D44"/>
    <mergeCell ref="C45:C46"/>
    <mergeCell ref="D45:D46"/>
    <mergeCell ref="C47:C48"/>
    <mergeCell ref="D47:D48"/>
    <mergeCell ref="A53:A54"/>
    <mergeCell ref="B53:B54"/>
    <mergeCell ref="A55:A56"/>
    <mergeCell ref="B55:B56"/>
    <mergeCell ref="A57:A58"/>
    <mergeCell ref="B57:B58"/>
    <mergeCell ref="A47:A48"/>
    <mergeCell ref="B47:B48"/>
    <mergeCell ref="C57:C58"/>
    <mergeCell ref="D57:D58"/>
    <mergeCell ref="C59:C60"/>
    <mergeCell ref="D59:D60"/>
    <mergeCell ref="C49:C50"/>
    <mergeCell ref="D49:D50"/>
    <mergeCell ref="C51:C52"/>
    <mergeCell ref="D51:D52"/>
    <mergeCell ref="C53:C54"/>
    <mergeCell ref="D53:D54"/>
    <mergeCell ref="C55:C56"/>
    <mergeCell ref="D55:D56"/>
    <mergeCell ref="N43:N44"/>
    <mergeCell ref="O43:O44"/>
    <mergeCell ref="P43:P44"/>
    <mergeCell ref="Q43:Q44"/>
    <mergeCell ref="N45:N46"/>
    <mergeCell ref="O45:O46"/>
    <mergeCell ref="P45:P46"/>
    <mergeCell ref="Q45:Q46"/>
    <mergeCell ref="N39:N40"/>
    <mergeCell ref="O39:O40"/>
    <mergeCell ref="P39:P40"/>
    <mergeCell ref="Q39:Q40"/>
    <mergeCell ref="N41:N42"/>
    <mergeCell ref="O41:O42"/>
    <mergeCell ref="P41:P42"/>
    <mergeCell ref="Q41:Q42"/>
    <mergeCell ref="N51:N52"/>
    <mergeCell ref="O51:O52"/>
    <mergeCell ref="P51:P52"/>
    <mergeCell ref="Q51:Q52"/>
    <mergeCell ref="N53:N54"/>
    <mergeCell ref="O53:O54"/>
    <mergeCell ref="P53:P54"/>
    <mergeCell ref="Q53:Q54"/>
    <mergeCell ref="N47:N48"/>
    <mergeCell ref="O47:O48"/>
    <mergeCell ref="P47:P48"/>
    <mergeCell ref="Q47:Q48"/>
    <mergeCell ref="N49:N50"/>
    <mergeCell ref="O49:O50"/>
    <mergeCell ref="P49:P50"/>
    <mergeCell ref="Q49:Q50"/>
    <mergeCell ref="N59:N60"/>
    <mergeCell ref="O59:O60"/>
    <mergeCell ref="P59:P60"/>
    <mergeCell ref="Q59:Q60"/>
    <mergeCell ref="N55:N56"/>
    <mergeCell ref="O55:O56"/>
    <mergeCell ref="P55:P56"/>
    <mergeCell ref="Q55:Q56"/>
    <mergeCell ref="N57:N58"/>
    <mergeCell ref="O57:O58"/>
    <mergeCell ref="P57:P58"/>
    <mergeCell ref="Q57:Q58"/>
    <mergeCell ref="Y18:Y19"/>
    <mergeCell ref="Z18:Z19"/>
    <mergeCell ref="AC18:AC19"/>
    <mergeCell ref="Y20:Y21"/>
    <mergeCell ref="Z20:Z21"/>
    <mergeCell ref="AC20:AC21"/>
    <mergeCell ref="Y22:Y23"/>
    <mergeCell ref="Z22:Z23"/>
    <mergeCell ref="AC22:AC23"/>
    <mergeCell ref="AB18:AB19"/>
    <mergeCell ref="AB20:AB21"/>
    <mergeCell ref="AB22:AB23"/>
    <mergeCell ref="AA18:AA19"/>
    <mergeCell ref="AA20:AA21"/>
    <mergeCell ref="AA22:AA23"/>
    <mergeCell ref="Z35:Z36"/>
    <mergeCell ref="Z37:Z38"/>
    <mergeCell ref="Z39:Z40"/>
    <mergeCell ref="Z41:Z42"/>
    <mergeCell ref="Z43:Z44"/>
    <mergeCell ref="Z45:Z46"/>
    <mergeCell ref="AC35:AC36"/>
    <mergeCell ref="Y24:Y25"/>
    <mergeCell ref="Z24:Z25"/>
    <mergeCell ref="AC24:AC25"/>
    <mergeCell ref="Y26:Y27"/>
    <mergeCell ref="Z26:Z27"/>
    <mergeCell ref="AC26:AC27"/>
    <mergeCell ref="Y28:Y29"/>
    <mergeCell ref="Z28:Z29"/>
    <mergeCell ref="AC28:AC29"/>
    <mergeCell ref="Y35:Y36"/>
    <mergeCell ref="Y37:Y38"/>
    <mergeCell ref="Y39:Y40"/>
    <mergeCell ref="Y41:Y42"/>
    <mergeCell ref="Y43:Y44"/>
    <mergeCell ref="Y45:Y46"/>
    <mergeCell ref="AB24:AB25"/>
    <mergeCell ref="AB26:AB27"/>
    <mergeCell ref="Z59:Z60"/>
    <mergeCell ref="Z51:Z52"/>
    <mergeCell ref="Y53:Y54"/>
    <mergeCell ref="Y55:Y56"/>
    <mergeCell ref="Y57:Y58"/>
    <mergeCell ref="Y59:Y60"/>
    <mergeCell ref="AC53:AC54"/>
    <mergeCell ref="AC55:AC56"/>
    <mergeCell ref="AC57:AC58"/>
    <mergeCell ref="AC59:AC60"/>
    <mergeCell ref="AC51:AC52"/>
    <mergeCell ref="Z53:Z54"/>
    <mergeCell ref="Z55:Z56"/>
    <mergeCell ref="Z57:Z58"/>
    <mergeCell ref="AB53:AB54"/>
    <mergeCell ref="AB55:AB56"/>
    <mergeCell ref="AB57:AB58"/>
    <mergeCell ref="AB59:AB60"/>
    <mergeCell ref="AA53:AA54"/>
    <mergeCell ref="AA55:AA56"/>
    <mergeCell ref="AA57:AA58"/>
    <mergeCell ref="AA59:AA60"/>
    <mergeCell ref="Y47:Y48"/>
    <mergeCell ref="Y49:Y50"/>
    <mergeCell ref="Y51:Y52"/>
    <mergeCell ref="AC37:AC38"/>
    <mergeCell ref="AC39:AC40"/>
    <mergeCell ref="AC43:AC44"/>
    <mergeCell ref="AC41:AC42"/>
    <mergeCell ref="AC45:AC46"/>
    <mergeCell ref="AC47:AC48"/>
    <mergeCell ref="AC49:AC50"/>
    <mergeCell ref="Z47:Z48"/>
    <mergeCell ref="Z49:Z50"/>
    <mergeCell ref="AB51:AB52"/>
    <mergeCell ref="AA47:AA48"/>
    <mergeCell ref="AA49:AA50"/>
    <mergeCell ref="AA51:AA52"/>
    <mergeCell ref="AB28:AB29"/>
    <mergeCell ref="AB35:AB36"/>
    <mergeCell ref="AB37:AB38"/>
    <mergeCell ref="AB39:AB40"/>
    <mergeCell ref="AB41:AB42"/>
    <mergeCell ref="AB43:AB44"/>
    <mergeCell ref="AB45:AB46"/>
    <mergeCell ref="AB47:AB48"/>
    <mergeCell ref="AB49:AB50"/>
    <mergeCell ref="AA24:AA25"/>
    <mergeCell ref="AA26:AA27"/>
    <mergeCell ref="AA28:AA29"/>
    <mergeCell ref="AA35:AA36"/>
    <mergeCell ref="AA37:AA38"/>
    <mergeCell ref="AA39:AA40"/>
    <mergeCell ref="AA41:AA42"/>
    <mergeCell ref="AA43:AA44"/>
    <mergeCell ref="AA45:AA46"/>
  </mergeCells>
  <phoneticPr fontId="5" type="noConversion"/>
  <conditionalFormatting sqref="O66:O67 O6:O12 C76 E29:M29 C70 E66:E67 C68 C30 C13 E6:E12 E21:K21 E19:K19 E25:I25 E23:H23 E27:J27 E36:K36 E38:J38 E40:L40 E42:K42 E46:M46 E48:L48 E52:J52 E58:K58 E60:I60 E44:J44 E50:H50 E54:M54 E56:H56">
    <cfRule type="cellIs" dxfId="338" priority="63" stopIfTrue="1" operator="greaterThan">
      <formula>0</formula>
    </cfRule>
  </conditionalFormatting>
  <conditionalFormatting sqref="C61:C63 C68:C71">
    <cfRule type="cellIs" dxfId="337" priority="64" stopIfTrue="1" operator="greaterThanOrEqual">
      <formula>1</formula>
    </cfRule>
  </conditionalFormatting>
  <conditionalFormatting sqref="O18:O29 O35:O60">
    <cfRule type="cellIs" dxfId="336" priority="8" operator="greaterThan">
      <formula>0</formula>
    </cfRule>
  </conditionalFormatting>
  <conditionalFormatting sqref="L21">
    <cfRule type="cellIs" dxfId="335" priority="6" stopIfTrue="1" operator="greaterThan">
      <formula>0</formula>
    </cfRule>
  </conditionalFormatting>
  <conditionalFormatting sqref="I23">
    <cfRule type="cellIs" dxfId="334" priority="5" stopIfTrue="1" operator="greaterThan">
      <formula>0</formula>
    </cfRule>
  </conditionalFormatting>
  <conditionalFormatting sqref="I50">
    <cfRule type="cellIs" dxfId="333" priority="4" stopIfTrue="1" operator="greaterThan">
      <formula>0</formula>
    </cfRule>
  </conditionalFormatting>
  <conditionalFormatting sqref="K52">
    <cfRule type="cellIs" dxfId="332" priority="3" stopIfTrue="1" operator="greaterThan">
      <formula>0</formula>
    </cfRule>
  </conditionalFormatting>
  <conditionalFormatting sqref="L52">
    <cfRule type="cellIs" dxfId="331" priority="2"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activeCell="K22" sqref="K22:K23"/>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330" priority="31" stopIfTrue="1" operator="greaterThan">
      <formula>0</formula>
    </cfRule>
  </conditionalFormatting>
  <conditionalFormatting sqref="C61:C63 C68:C71">
    <cfRule type="cellIs" dxfId="329" priority="30" stopIfTrue="1" operator="greaterThanOrEqual">
      <formula>1</formula>
    </cfRule>
  </conditionalFormatting>
  <conditionalFormatting sqref="O18:O29">
    <cfRule type="cellIs" dxfId="328" priority="29" operator="greaterThan">
      <formula>0</formula>
    </cfRule>
  </conditionalFormatting>
  <conditionalFormatting sqref="O35:O60">
    <cfRule type="cellIs" dxfId="327" priority="28"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326" priority="27" stopIfTrue="1" operator="greaterThan">
      <formula>0</formula>
    </cfRule>
  </conditionalFormatting>
  <conditionalFormatting sqref="C61:C63 C68:C71">
    <cfRule type="cellIs" dxfId="325" priority="26" stopIfTrue="1" operator="greaterThanOrEqual">
      <formula>1</formula>
    </cfRule>
  </conditionalFormatting>
  <conditionalFormatting sqref="O18:O29 O35:O60">
    <cfRule type="cellIs" dxfId="324" priority="25"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323" priority="24" stopIfTrue="1" operator="greaterThan">
      <formula>0</formula>
    </cfRule>
  </conditionalFormatting>
  <conditionalFormatting sqref="C61:C63 C68:C71">
    <cfRule type="cellIs" dxfId="322" priority="23" stopIfTrue="1" operator="greaterThanOrEqual">
      <formula>1</formula>
    </cfRule>
  </conditionalFormatting>
  <conditionalFormatting sqref="O18:O29 O35:O60">
    <cfRule type="cellIs" dxfId="321" priority="22" operator="greaterThan">
      <formula>0</formula>
    </cfRule>
  </conditionalFormatting>
  <conditionalFormatting sqref="L21">
    <cfRule type="cellIs" dxfId="320" priority="21" stopIfTrue="1" operator="greaterThan">
      <formula>0</formula>
    </cfRule>
  </conditionalFormatting>
  <conditionalFormatting sqref="I23">
    <cfRule type="cellIs" dxfId="319" priority="20" stopIfTrue="1" operator="greaterThan">
      <formula>0</formula>
    </cfRule>
  </conditionalFormatting>
  <conditionalFormatting sqref="I50">
    <cfRule type="cellIs" dxfId="318" priority="19" stopIfTrue="1" operator="greaterThan">
      <formula>0</formula>
    </cfRule>
  </conditionalFormatting>
  <conditionalFormatting sqref="K52">
    <cfRule type="cellIs" dxfId="317" priority="18" stopIfTrue="1" operator="greaterThan">
      <formula>0</formula>
    </cfRule>
  </conditionalFormatting>
  <conditionalFormatting sqref="L52">
    <cfRule type="cellIs" dxfId="316" priority="17"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315" priority="16" stopIfTrue="1" operator="greaterThan">
      <formula>0</formula>
    </cfRule>
  </conditionalFormatting>
  <conditionalFormatting sqref="C61:C63 C68:C71">
    <cfRule type="cellIs" dxfId="314" priority="15" stopIfTrue="1" operator="greaterThanOrEqual">
      <formula>1</formula>
    </cfRule>
  </conditionalFormatting>
  <conditionalFormatting sqref="O18:O29 O35:O60">
    <cfRule type="cellIs" dxfId="313" priority="14" operator="greaterThan">
      <formula>0</formula>
    </cfRule>
  </conditionalFormatting>
  <conditionalFormatting sqref="L21">
    <cfRule type="cellIs" dxfId="312" priority="13" stopIfTrue="1" operator="greaterThan">
      <formula>0</formula>
    </cfRule>
  </conditionalFormatting>
  <conditionalFormatting sqref="I23">
    <cfRule type="cellIs" dxfId="311" priority="12" stopIfTrue="1" operator="greaterThan">
      <formula>0</formula>
    </cfRule>
  </conditionalFormatting>
  <conditionalFormatting sqref="I50">
    <cfRule type="cellIs" dxfId="310" priority="11" stopIfTrue="1" operator="greaterThan">
      <formula>0</formula>
    </cfRule>
  </conditionalFormatting>
  <conditionalFormatting sqref="K52">
    <cfRule type="cellIs" dxfId="309" priority="10" stopIfTrue="1" operator="greaterThan">
      <formula>0</formula>
    </cfRule>
  </conditionalFormatting>
  <conditionalFormatting sqref="L52">
    <cfRule type="cellIs" dxfId="308"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307" priority="8" stopIfTrue="1" operator="greaterThan">
      <formula>0</formula>
    </cfRule>
  </conditionalFormatting>
  <conditionalFormatting sqref="C61:C63 C68:C71">
    <cfRule type="cellIs" dxfId="306" priority="7" stopIfTrue="1" operator="greaterThanOrEqual">
      <formula>1</formula>
    </cfRule>
  </conditionalFormatting>
  <conditionalFormatting sqref="O18:O29 O35:O60">
    <cfRule type="cellIs" dxfId="305" priority="6" operator="greaterThan">
      <formula>0</formula>
    </cfRule>
  </conditionalFormatting>
  <conditionalFormatting sqref="L21">
    <cfRule type="cellIs" dxfId="304" priority="5" stopIfTrue="1" operator="greaterThan">
      <formula>0</formula>
    </cfRule>
  </conditionalFormatting>
  <conditionalFormatting sqref="I23">
    <cfRule type="cellIs" dxfId="303" priority="4" stopIfTrue="1" operator="greaterThan">
      <formula>0</formula>
    </cfRule>
  </conditionalFormatting>
  <conditionalFormatting sqref="I50">
    <cfRule type="cellIs" dxfId="302" priority="3" stopIfTrue="1" operator="greaterThan">
      <formula>0</formula>
    </cfRule>
  </conditionalFormatting>
  <conditionalFormatting sqref="K52">
    <cfRule type="cellIs" dxfId="301" priority="2" stopIfTrue="1" operator="greaterThan">
      <formula>0</formula>
    </cfRule>
  </conditionalFormatting>
  <conditionalFormatting sqref="L52">
    <cfRule type="cellIs" dxfId="300"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activeCell="A3" sqref="A3"/>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299" priority="24" stopIfTrue="1" operator="greaterThan">
      <formula>0</formula>
    </cfRule>
  </conditionalFormatting>
  <conditionalFormatting sqref="C61:C63 C68:C71">
    <cfRule type="cellIs" dxfId="298" priority="23" stopIfTrue="1" operator="greaterThanOrEqual">
      <formula>1</formula>
    </cfRule>
  </conditionalFormatting>
  <conditionalFormatting sqref="O18:O29">
    <cfRule type="cellIs" dxfId="297" priority="22" operator="greaterThan">
      <formula>0</formula>
    </cfRule>
  </conditionalFormatting>
  <conditionalFormatting sqref="O35:O60">
    <cfRule type="cellIs" dxfId="296" priority="21" operator="greaterThan">
      <formula>0</formula>
    </cfRule>
  </conditionalFormatting>
  <conditionalFormatting sqref="O66:O67">
    <cfRule type="cellIs" dxfId="295"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294" priority="19" stopIfTrue="1" operator="greaterThan">
      <formula>0</formula>
    </cfRule>
  </conditionalFormatting>
  <conditionalFormatting sqref="C61:C63 C68:C71">
    <cfRule type="cellIs" dxfId="293" priority="18" stopIfTrue="1" operator="greaterThanOrEqual">
      <formula>1</formula>
    </cfRule>
  </conditionalFormatting>
  <conditionalFormatting sqref="O18:O29 O35:O60">
    <cfRule type="cellIs" dxfId="292"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291" priority="16" stopIfTrue="1" operator="greaterThan">
      <formula>0</formula>
    </cfRule>
  </conditionalFormatting>
  <conditionalFormatting sqref="C61:C63 C68:C71">
    <cfRule type="cellIs" dxfId="290" priority="15" stopIfTrue="1" operator="greaterThanOrEqual">
      <formula>1</formula>
    </cfRule>
  </conditionalFormatting>
  <conditionalFormatting sqref="O18:O29 O35:O60">
    <cfRule type="cellIs" dxfId="289" priority="14" operator="greaterThan">
      <formula>0</formula>
    </cfRule>
  </conditionalFormatting>
  <conditionalFormatting sqref="L21">
    <cfRule type="cellIs" dxfId="288" priority="13" stopIfTrue="1" operator="greaterThan">
      <formula>0</formula>
    </cfRule>
  </conditionalFormatting>
  <conditionalFormatting sqref="I23">
    <cfRule type="cellIs" dxfId="287" priority="12" stopIfTrue="1" operator="greaterThan">
      <formula>0</formula>
    </cfRule>
  </conditionalFormatting>
  <conditionalFormatting sqref="I50">
    <cfRule type="cellIs" dxfId="286" priority="11" stopIfTrue="1" operator="greaterThan">
      <formula>0</formula>
    </cfRule>
  </conditionalFormatting>
  <conditionalFormatting sqref="K52">
    <cfRule type="cellIs" dxfId="285" priority="10" stopIfTrue="1" operator="greaterThan">
      <formula>0</formula>
    </cfRule>
  </conditionalFormatting>
  <conditionalFormatting sqref="L52">
    <cfRule type="cellIs" dxfId="284"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283" priority="8" stopIfTrue="1" operator="greaterThan">
      <formula>0</formula>
    </cfRule>
  </conditionalFormatting>
  <conditionalFormatting sqref="C61:C63 C68:C71">
    <cfRule type="cellIs" dxfId="282" priority="7" stopIfTrue="1" operator="greaterThanOrEqual">
      <formula>1</formula>
    </cfRule>
  </conditionalFormatting>
  <conditionalFormatting sqref="O18:O29 O35:O60">
    <cfRule type="cellIs" dxfId="281" priority="6" operator="greaterThan">
      <formula>0</formula>
    </cfRule>
  </conditionalFormatting>
  <conditionalFormatting sqref="L21">
    <cfRule type="cellIs" dxfId="280" priority="5" stopIfTrue="1" operator="greaterThan">
      <formula>0</formula>
    </cfRule>
  </conditionalFormatting>
  <conditionalFormatting sqref="I23">
    <cfRule type="cellIs" dxfId="279" priority="4" stopIfTrue="1" operator="greaterThan">
      <formula>0</formula>
    </cfRule>
  </conditionalFormatting>
  <conditionalFormatting sqref="I50">
    <cfRule type="cellIs" dxfId="278" priority="3" stopIfTrue="1" operator="greaterThan">
      <formula>0</formula>
    </cfRule>
  </conditionalFormatting>
  <conditionalFormatting sqref="K52">
    <cfRule type="cellIs" dxfId="277" priority="2" stopIfTrue="1" operator="greaterThan">
      <formula>0</formula>
    </cfRule>
  </conditionalFormatting>
  <conditionalFormatting sqref="L52">
    <cfRule type="cellIs" dxfId="276"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9" customWidth="1"/>
    <col min="2" max="2" width="19.42578125" style="9" customWidth="1"/>
    <col min="3" max="3" width="6.7109375" style="9" customWidth="1"/>
    <col min="4" max="4" width="5.28515625" style="9" customWidth="1"/>
    <col min="5" max="13" width="3.7109375" style="9" customWidth="1"/>
    <col min="14" max="14" width="8" style="9" customWidth="1"/>
    <col min="15" max="15" width="7" style="9" customWidth="1"/>
    <col min="16" max="17" width="9.140625" style="9"/>
    <col min="18" max="18" width="4.7109375" style="9" customWidth="1"/>
    <col min="19" max="16384" width="9.140625" style="9"/>
  </cols>
  <sheetData>
    <row r="1" spans="1:29">
      <c r="A1" s="110" t="s">
        <v>42</v>
      </c>
      <c r="B1" s="1" t="s">
        <v>34</v>
      </c>
      <c r="C1" s="110"/>
      <c r="D1" s="110"/>
      <c r="E1" s="110"/>
      <c r="F1" s="110" t="s">
        <v>37</v>
      </c>
      <c r="G1" s="110"/>
      <c r="H1" s="10"/>
      <c r="I1" s="105" t="s">
        <v>155</v>
      </c>
      <c r="J1" s="110"/>
      <c r="K1" s="110"/>
      <c r="L1" s="110"/>
      <c r="M1" s="110"/>
      <c r="N1" s="110"/>
      <c r="O1" s="110"/>
      <c r="P1" s="110"/>
      <c r="Q1" s="110"/>
      <c r="R1" s="110"/>
      <c r="S1" s="110"/>
      <c r="T1" s="110"/>
      <c r="U1" s="110"/>
      <c r="V1" s="110"/>
      <c r="W1" s="110"/>
      <c r="X1" s="11" t="s">
        <v>75</v>
      </c>
      <c r="Y1" s="11"/>
      <c r="Z1" s="12"/>
      <c r="AA1" s="12"/>
      <c r="AB1" s="12"/>
      <c r="AC1" s="12"/>
    </row>
    <row r="2" spans="1:29">
      <c r="A2" s="110"/>
      <c r="B2" s="1" t="s">
        <v>38</v>
      </c>
      <c r="C2" s="110"/>
      <c r="D2" s="110"/>
      <c r="E2" s="110"/>
      <c r="F2" s="110"/>
      <c r="G2" s="110"/>
      <c r="H2" s="110"/>
      <c r="I2" s="110"/>
      <c r="J2" s="110"/>
      <c r="K2" s="110"/>
      <c r="L2" s="110"/>
      <c r="M2" s="110"/>
      <c r="N2" s="110"/>
      <c r="O2" s="162" t="s">
        <v>12</v>
      </c>
      <c r="P2" s="163">
        <f>DenStatus!C2</f>
        <v>40466</v>
      </c>
      <c r="Q2" s="163"/>
      <c r="R2" s="110"/>
      <c r="S2" s="110"/>
      <c r="T2" s="110"/>
      <c r="U2" s="110"/>
      <c r="V2" s="110"/>
      <c r="W2" s="110"/>
      <c r="X2" s="110"/>
      <c r="Y2" s="244" t="s">
        <v>17</v>
      </c>
      <c r="Z2" s="240"/>
      <c r="AA2" s="240"/>
      <c r="AB2" s="240"/>
      <c r="AC2" s="211"/>
    </row>
    <row r="3" spans="1:29">
      <c r="A3" s="111" t="s">
        <v>76</v>
      </c>
      <c r="B3" s="110"/>
      <c r="C3" s="110"/>
      <c r="D3" s="110"/>
      <c r="E3" s="110"/>
      <c r="F3" s="110"/>
      <c r="G3" s="110"/>
      <c r="H3" s="110"/>
      <c r="I3" s="110"/>
      <c r="J3" s="110"/>
      <c r="K3" s="110"/>
      <c r="L3" s="110"/>
      <c r="M3" s="110"/>
      <c r="N3" s="110"/>
      <c r="O3" s="110"/>
      <c r="P3" s="110"/>
      <c r="Q3" s="110"/>
      <c r="R3" s="110"/>
      <c r="S3" s="168" t="s">
        <v>8</v>
      </c>
      <c r="T3" s="169"/>
      <c r="U3" s="169"/>
      <c r="V3" s="47" t="s">
        <v>24</v>
      </c>
      <c r="W3" s="110"/>
      <c r="X3" s="110"/>
      <c r="Y3" s="241" t="s">
        <v>26</v>
      </c>
      <c r="Z3" s="242"/>
      <c r="AA3" s="242"/>
      <c r="AB3" s="242"/>
      <c r="AC3" s="243"/>
    </row>
    <row r="4" spans="1:29">
      <c r="A4" s="154" t="s">
        <v>5</v>
      </c>
      <c r="B4" s="154"/>
      <c r="C4" s="154" t="s">
        <v>7</v>
      </c>
      <c r="D4" s="154"/>
      <c r="E4" s="181" t="s">
        <v>33</v>
      </c>
      <c r="F4" s="170"/>
      <c r="G4" s="170"/>
      <c r="H4" s="170"/>
      <c r="I4" s="170"/>
      <c r="J4" s="170"/>
      <c r="K4" s="170"/>
      <c r="L4" s="170"/>
      <c r="M4" s="170"/>
      <c r="N4" s="290" t="s">
        <v>4</v>
      </c>
      <c r="O4" s="291"/>
      <c r="P4" s="291"/>
      <c r="Q4" s="292"/>
      <c r="R4" s="110"/>
      <c r="S4" s="217" t="s">
        <v>189</v>
      </c>
      <c r="T4" s="3"/>
      <c r="U4" s="3"/>
      <c r="V4" s="185">
        <v>37429</v>
      </c>
      <c r="W4" s="110"/>
      <c r="X4" s="110"/>
      <c r="Y4" s="167" t="s">
        <v>34</v>
      </c>
      <c r="Z4" s="167" t="s">
        <v>48</v>
      </c>
      <c r="AA4" s="134" t="s">
        <v>196</v>
      </c>
      <c r="AB4" s="134" t="s">
        <v>198</v>
      </c>
      <c r="AC4" s="167" t="s">
        <v>1</v>
      </c>
    </row>
    <row r="5" spans="1:29">
      <c r="A5" s="47" t="s">
        <v>43</v>
      </c>
      <c r="B5" s="154" t="s">
        <v>40</v>
      </c>
      <c r="C5" s="47" t="s">
        <v>46</v>
      </c>
      <c r="D5" s="157" t="s">
        <v>16</v>
      </c>
      <c r="E5" s="165">
        <v>1</v>
      </c>
      <c r="F5" s="220"/>
      <c r="G5" s="182"/>
      <c r="H5" s="182"/>
      <c r="I5" s="182"/>
      <c r="J5" s="182"/>
      <c r="K5" s="182"/>
      <c r="L5" s="182"/>
      <c r="M5" s="182"/>
      <c r="N5" s="47" t="s">
        <v>2</v>
      </c>
      <c r="O5" s="47" t="s">
        <v>31</v>
      </c>
      <c r="P5" s="47" t="s">
        <v>24</v>
      </c>
      <c r="Q5" s="49" t="s">
        <v>74</v>
      </c>
      <c r="R5" s="110"/>
      <c r="S5" s="217" t="s">
        <v>190</v>
      </c>
      <c r="T5" s="3"/>
      <c r="U5" s="3"/>
      <c r="V5" s="185">
        <v>37429</v>
      </c>
      <c r="W5" s="110"/>
      <c r="X5" s="110"/>
      <c r="Y5" s="235" t="s">
        <v>49</v>
      </c>
      <c r="Z5" s="235" t="s">
        <v>49</v>
      </c>
      <c r="AA5" s="158" t="s">
        <v>49</v>
      </c>
      <c r="AB5" s="158" t="s">
        <v>49</v>
      </c>
      <c r="AC5" s="235" t="s">
        <v>50</v>
      </c>
    </row>
    <row r="6" spans="1:29">
      <c r="A6" s="47">
        <v>1</v>
      </c>
      <c r="B6" s="154" t="str">
        <f>DenStatus!C5</f>
        <v>Scout Oath</v>
      </c>
      <c r="C6" s="47">
        <v>1</v>
      </c>
      <c r="D6" s="220">
        <v>1</v>
      </c>
      <c r="E6" s="7"/>
      <c r="F6" s="220"/>
      <c r="G6" s="182"/>
      <c r="H6" s="182"/>
      <c r="I6" s="182"/>
      <c r="J6" s="182"/>
      <c r="K6" s="182"/>
      <c r="L6" s="182"/>
      <c r="M6" s="182"/>
      <c r="N6" s="47">
        <f t="shared" ref="N6:N12" si="0">COUNTA(E6:M6)</f>
        <v>0</v>
      </c>
      <c r="O6" s="47">
        <f t="shared" ref="O6:O12" si="1">IF(SUM(Y6:AB6)&gt;=AC6,1,0)</f>
        <v>0</v>
      </c>
      <c r="P6" s="185"/>
      <c r="Q6" s="185"/>
      <c r="R6" s="110"/>
      <c r="S6" s="2"/>
      <c r="T6" s="3"/>
      <c r="U6" s="3"/>
      <c r="V6" s="185"/>
      <c r="W6" s="110"/>
      <c r="X6" s="110"/>
      <c r="Y6" s="47">
        <f t="shared" ref="Y6:Y12" si="2">IF(N6&gt;=C6,1,0)</f>
        <v>0</v>
      </c>
      <c r="Z6" s="47"/>
      <c r="AA6" s="47"/>
      <c r="AB6" s="47"/>
      <c r="AC6" s="47">
        <v>1</v>
      </c>
    </row>
    <row r="7" spans="1:29">
      <c r="A7" s="47">
        <f t="shared" ref="A7:A12" si="3">A6+1</f>
        <v>2</v>
      </c>
      <c r="B7" s="154" t="str">
        <f>DenStatus!C6</f>
        <v>Scout Law</v>
      </c>
      <c r="C7" s="47">
        <v>1</v>
      </c>
      <c r="D7" s="220">
        <v>1</v>
      </c>
      <c r="E7" s="7"/>
      <c r="F7" s="220"/>
      <c r="G7" s="182"/>
      <c r="H7" s="182"/>
      <c r="I7" s="182"/>
      <c r="J7" s="137"/>
      <c r="K7" s="182"/>
      <c r="L7" s="182"/>
      <c r="M7" s="182"/>
      <c r="N7" s="47">
        <f t="shared" si="0"/>
        <v>0</v>
      </c>
      <c r="O7" s="47">
        <f t="shared" si="1"/>
        <v>0</v>
      </c>
      <c r="P7" s="185"/>
      <c r="Q7" s="185"/>
      <c r="R7" s="110"/>
      <c r="S7" s="2"/>
      <c r="T7" s="3"/>
      <c r="U7" s="3"/>
      <c r="V7" s="185"/>
      <c r="W7" s="110"/>
      <c r="X7" s="110"/>
      <c r="Y7" s="47">
        <f t="shared" si="2"/>
        <v>0</v>
      </c>
      <c r="Z7" s="47"/>
      <c r="AA7" s="47"/>
      <c r="AB7" s="47"/>
      <c r="AC7" s="47">
        <v>1</v>
      </c>
    </row>
    <row r="8" spans="1:29">
      <c r="A8" s="47">
        <f t="shared" si="3"/>
        <v>3</v>
      </c>
      <c r="B8" s="154" t="str">
        <f>DenStatus!C7</f>
        <v>Cub Scout Sign</v>
      </c>
      <c r="C8" s="47">
        <v>1</v>
      </c>
      <c r="D8" s="220">
        <v>1</v>
      </c>
      <c r="E8" s="7"/>
      <c r="F8" s="220"/>
      <c r="G8" s="182"/>
      <c r="H8" s="182"/>
      <c r="I8" s="182"/>
      <c r="J8" s="182"/>
      <c r="K8" s="182"/>
      <c r="L8" s="182"/>
      <c r="M8" s="182"/>
      <c r="N8" s="47">
        <f t="shared" si="0"/>
        <v>0</v>
      </c>
      <c r="O8" s="47">
        <f t="shared" si="1"/>
        <v>0</v>
      </c>
      <c r="P8" s="185"/>
      <c r="Q8" s="185"/>
      <c r="R8" s="110"/>
      <c r="S8" s="2"/>
      <c r="T8" s="3"/>
      <c r="U8" s="3"/>
      <c r="V8" s="185"/>
      <c r="W8" s="110"/>
      <c r="X8" s="110"/>
      <c r="Y8" s="47">
        <f t="shared" si="2"/>
        <v>0</v>
      </c>
      <c r="Z8" s="47"/>
      <c r="AA8" s="47"/>
      <c r="AB8" s="47"/>
      <c r="AC8" s="47">
        <v>1</v>
      </c>
    </row>
    <row r="9" spans="1:29">
      <c r="A9" s="47">
        <f t="shared" si="3"/>
        <v>4</v>
      </c>
      <c r="B9" s="154" t="str">
        <f>DenStatus!C8</f>
        <v>Cub Scout Handshake</v>
      </c>
      <c r="C9" s="47">
        <v>1</v>
      </c>
      <c r="D9" s="220">
        <v>1</v>
      </c>
      <c r="E9" s="7"/>
      <c r="F9" s="220"/>
      <c r="G9" s="182"/>
      <c r="H9" s="182"/>
      <c r="I9" s="182"/>
      <c r="J9" s="182"/>
      <c r="K9" s="182"/>
      <c r="L9" s="182"/>
      <c r="M9" s="182"/>
      <c r="N9" s="47">
        <f t="shared" si="0"/>
        <v>0</v>
      </c>
      <c r="O9" s="47">
        <f t="shared" si="1"/>
        <v>0</v>
      </c>
      <c r="P9" s="185"/>
      <c r="Q9" s="185"/>
      <c r="R9" s="110"/>
      <c r="S9" s="2"/>
      <c r="T9" s="3"/>
      <c r="U9" s="3"/>
      <c r="V9" s="185"/>
      <c r="W9" s="110"/>
      <c r="X9" s="110"/>
      <c r="Y9" s="47">
        <f t="shared" si="2"/>
        <v>0</v>
      </c>
      <c r="Z9" s="47"/>
      <c r="AA9" s="47"/>
      <c r="AB9" s="47"/>
      <c r="AC9" s="47">
        <v>1</v>
      </c>
    </row>
    <row r="10" spans="1:29">
      <c r="A10" s="47">
        <f t="shared" si="3"/>
        <v>5</v>
      </c>
      <c r="B10" s="154" t="str">
        <f>DenStatus!C9</f>
        <v>Cub Scout Motto</v>
      </c>
      <c r="C10" s="47">
        <v>1</v>
      </c>
      <c r="D10" s="220">
        <v>1</v>
      </c>
      <c r="E10" s="7"/>
      <c r="F10" s="220"/>
      <c r="G10" s="182"/>
      <c r="H10" s="182"/>
      <c r="I10" s="182"/>
      <c r="J10" s="182"/>
      <c r="K10" s="182"/>
      <c r="L10" s="182"/>
      <c r="M10" s="182"/>
      <c r="N10" s="47">
        <f t="shared" si="0"/>
        <v>0</v>
      </c>
      <c r="O10" s="47">
        <f t="shared" si="1"/>
        <v>0</v>
      </c>
      <c r="P10" s="185"/>
      <c r="Q10" s="185"/>
      <c r="R10" s="110"/>
      <c r="S10" s="2"/>
      <c r="T10" s="3"/>
      <c r="U10" s="3"/>
      <c r="V10" s="185"/>
      <c r="W10" s="110"/>
      <c r="X10" s="110"/>
      <c r="Y10" s="47">
        <f t="shared" si="2"/>
        <v>0</v>
      </c>
      <c r="Z10" s="47"/>
      <c r="AA10" s="47"/>
      <c r="AB10" s="47"/>
      <c r="AC10" s="47">
        <v>1</v>
      </c>
    </row>
    <row r="11" spans="1:29">
      <c r="A11" s="47">
        <f t="shared" si="3"/>
        <v>6</v>
      </c>
      <c r="B11" s="154" t="str">
        <f>DenStatus!C10</f>
        <v>Cub Scout Salute</v>
      </c>
      <c r="C11" s="47">
        <v>1</v>
      </c>
      <c r="D11" s="220">
        <v>1</v>
      </c>
      <c r="E11" s="7"/>
      <c r="F11" s="220"/>
      <c r="G11" s="182"/>
      <c r="H11" s="182"/>
      <c r="I11" s="182"/>
      <c r="J11" s="182"/>
      <c r="K11" s="182"/>
      <c r="L11" s="182"/>
      <c r="M11" s="182"/>
      <c r="N11" s="47">
        <f t="shared" si="0"/>
        <v>0</v>
      </c>
      <c r="O11" s="47">
        <f t="shared" si="1"/>
        <v>0</v>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DenStatus!C11</f>
        <v>Child Protection</v>
      </c>
      <c r="C12" s="47">
        <v>1</v>
      </c>
      <c r="D12" s="220">
        <v>1</v>
      </c>
      <c r="E12" s="8"/>
      <c r="F12" s="183"/>
      <c r="G12" s="184"/>
      <c r="H12" s="184"/>
      <c r="I12" s="184"/>
      <c r="J12" s="184"/>
      <c r="K12" s="184"/>
      <c r="L12" s="184"/>
      <c r="M12" s="184"/>
      <c r="N12" s="47">
        <f t="shared" si="0"/>
        <v>0</v>
      </c>
      <c r="O12" s="47">
        <f t="shared" si="1"/>
        <v>0</v>
      </c>
      <c r="P12" s="185"/>
      <c r="Q12" s="185"/>
      <c r="R12" s="110"/>
      <c r="S12" s="2"/>
      <c r="T12" s="3"/>
      <c r="U12" s="3"/>
      <c r="V12" s="185"/>
      <c r="W12" s="110"/>
      <c r="X12" s="110"/>
      <c r="Y12" s="47">
        <f t="shared" si="2"/>
        <v>0</v>
      </c>
      <c r="Z12" s="47"/>
      <c r="AA12" s="47"/>
      <c r="AB12" s="47"/>
      <c r="AC12" s="47">
        <v>1</v>
      </c>
    </row>
    <row r="13" spans="1:29" ht="13.5" thickTop="1">
      <c r="A13" s="211"/>
      <c r="B13" s="158" t="s">
        <v>62</v>
      </c>
      <c r="C13" s="50">
        <f>IF(SUM(O6:O12)&gt;=7,"X",0)</f>
        <v>0</v>
      </c>
      <c r="D13" s="215" t="s">
        <v>181</v>
      </c>
      <c r="E13" s="160"/>
      <c r="F13" s="159"/>
      <c r="G13" s="159"/>
      <c r="H13" s="159"/>
      <c r="I13" s="159"/>
      <c r="J13" s="159"/>
      <c r="K13" s="159"/>
      <c r="L13" s="159"/>
      <c r="M13" s="159"/>
      <c r="N13" s="159"/>
      <c r="O13" s="159"/>
      <c r="P13" s="219"/>
      <c r="Q13" s="166"/>
      <c r="R13" s="110"/>
      <c r="S13" s="2"/>
      <c r="T13" s="3"/>
      <c r="U13" s="3"/>
      <c r="V13" s="185"/>
      <c r="W13" s="110"/>
      <c r="X13" s="110"/>
      <c r="Y13" s="110"/>
      <c r="Z13" s="110"/>
      <c r="AA13" s="110"/>
      <c r="AB13" s="110"/>
      <c r="AC13" s="110"/>
    </row>
    <row r="14" spans="1:29">
      <c r="A14" s="110"/>
      <c r="B14" s="110"/>
      <c r="C14" s="110"/>
      <c r="D14" s="110"/>
      <c r="E14" s="110"/>
      <c r="F14" s="110"/>
      <c r="G14" s="110"/>
      <c r="H14" s="110"/>
      <c r="I14" s="110"/>
      <c r="J14" s="110"/>
      <c r="K14" s="110"/>
      <c r="L14" s="110"/>
      <c r="M14" s="110"/>
      <c r="N14" s="110"/>
      <c r="O14" s="110"/>
      <c r="P14" s="110"/>
      <c r="Q14" s="110"/>
      <c r="R14" s="110"/>
      <c r="S14" s="2"/>
      <c r="T14" s="3"/>
      <c r="U14" s="3"/>
      <c r="V14" s="185"/>
      <c r="W14" s="110"/>
      <c r="X14" s="110"/>
      <c r="Y14" s="239" t="s">
        <v>119</v>
      </c>
      <c r="Z14" s="240"/>
      <c r="AA14" s="240"/>
      <c r="AB14" s="240"/>
      <c r="AC14" s="211"/>
    </row>
    <row r="15" spans="1:29">
      <c r="A15" s="120" t="s">
        <v>116</v>
      </c>
      <c r="B15" s="110"/>
      <c r="C15" s="110"/>
      <c r="D15" s="110"/>
      <c r="E15" s="110"/>
      <c r="F15" s="110"/>
      <c r="G15" s="110"/>
      <c r="H15" s="110"/>
      <c r="I15" s="110"/>
      <c r="J15" s="110"/>
      <c r="K15" s="110"/>
      <c r="L15" s="110"/>
      <c r="M15" s="110"/>
      <c r="N15" s="110"/>
      <c r="O15" s="110"/>
      <c r="P15" s="110"/>
      <c r="Q15" s="110"/>
      <c r="R15" s="110"/>
      <c r="S15" s="2"/>
      <c r="T15" s="3"/>
      <c r="U15" s="3"/>
      <c r="V15" s="185"/>
      <c r="W15" s="110"/>
      <c r="X15" s="110"/>
      <c r="Y15" s="241" t="s">
        <v>26</v>
      </c>
      <c r="Z15" s="242"/>
      <c r="AA15" s="242"/>
      <c r="AB15" s="242"/>
      <c r="AC15" s="243"/>
    </row>
    <row r="16" spans="1:29">
      <c r="A16" s="122" t="s">
        <v>54</v>
      </c>
      <c r="B16" s="154"/>
      <c r="C16" s="154" t="s">
        <v>7</v>
      </c>
      <c r="D16" s="154"/>
      <c r="E16" s="168" t="s">
        <v>33</v>
      </c>
      <c r="F16" s="170"/>
      <c r="G16" s="170"/>
      <c r="H16" s="170"/>
      <c r="I16" s="170"/>
      <c r="J16" s="170"/>
      <c r="K16" s="170"/>
      <c r="L16" s="170"/>
      <c r="M16" s="170"/>
      <c r="N16" s="293" t="s">
        <v>57</v>
      </c>
      <c r="O16" s="291"/>
      <c r="P16" s="291"/>
      <c r="Q16" s="292"/>
      <c r="R16" s="110"/>
      <c r="S16" s="2"/>
      <c r="T16" s="3"/>
      <c r="U16" s="3"/>
      <c r="V16" s="185"/>
      <c r="W16" s="110"/>
      <c r="X16" s="110"/>
      <c r="Y16" s="167" t="s">
        <v>34</v>
      </c>
      <c r="Z16" s="167" t="s">
        <v>48</v>
      </c>
      <c r="AA16" s="134" t="s">
        <v>196</v>
      </c>
      <c r="AB16" s="134" t="s">
        <v>198</v>
      </c>
      <c r="AC16" s="167" t="s">
        <v>1</v>
      </c>
    </row>
    <row r="17" spans="1:29">
      <c r="A17" s="47" t="s">
        <v>43</v>
      </c>
      <c r="B17" s="154" t="s">
        <v>40</v>
      </c>
      <c r="C17" s="47" t="s">
        <v>46</v>
      </c>
      <c r="D17" s="47" t="s">
        <v>16</v>
      </c>
      <c r="E17" s="220"/>
      <c r="F17" s="182"/>
      <c r="G17" s="182"/>
      <c r="H17" s="182"/>
      <c r="I17" s="182"/>
      <c r="J17" s="182"/>
      <c r="K17" s="182"/>
      <c r="L17" s="182"/>
      <c r="M17" s="182"/>
      <c r="N17" s="50" t="s">
        <v>2</v>
      </c>
      <c r="O17" s="50" t="s">
        <v>31</v>
      </c>
      <c r="P17" s="50" t="s">
        <v>24</v>
      </c>
      <c r="Q17" s="49" t="s">
        <v>74</v>
      </c>
      <c r="R17" s="110"/>
      <c r="S17" s="2"/>
      <c r="T17" s="3"/>
      <c r="U17" s="3"/>
      <c r="V17" s="185"/>
      <c r="W17" s="110"/>
      <c r="X17" s="110"/>
      <c r="Y17" s="235" t="s">
        <v>49</v>
      </c>
      <c r="Z17" s="235" t="s">
        <v>49</v>
      </c>
      <c r="AA17" s="158" t="s">
        <v>49</v>
      </c>
      <c r="AB17" s="158" t="s">
        <v>49</v>
      </c>
      <c r="AC17" s="235" t="s">
        <v>50</v>
      </c>
    </row>
    <row r="18" spans="1:29">
      <c r="A18" s="294">
        <v>1</v>
      </c>
      <c r="B18" s="296" t="str">
        <f>DenStatus!C15</f>
        <v>Backyard Jungle</v>
      </c>
      <c r="C18" s="265">
        <v>3</v>
      </c>
      <c r="D18" s="265">
        <v>5</v>
      </c>
      <c r="E18" s="165">
        <v>1</v>
      </c>
      <c r="F18" s="165">
        <v>2</v>
      </c>
      <c r="G18" s="165">
        <v>3</v>
      </c>
      <c r="H18" s="165">
        <v>4</v>
      </c>
      <c r="I18" s="165">
        <v>5</v>
      </c>
      <c r="J18" s="188"/>
      <c r="K18" s="189"/>
      <c r="L18" s="189"/>
      <c r="M18" s="189"/>
      <c r="N18" s="265">
        <f>COUNTA(E19:M19)</f>
        <v>0</v>
      </c>
      <c r="O18" s="265">
        <f>IF(SUM(Y18:AB19)&gt;=AC18,1,0)</f>
        <v>0</v>
      </c>
      <c r="P18" s="288"/>
      <c r="Q18" s="289"/>
      <c r="R18" s="110"/>
      <c r="S18" s="2"/>
      <c r="T18" s="3"/>
      <c r="U18" s="3"/>
      <c r="V18" s="185"/>
      <c r="W18" s="110"/>
      <c r="X18" s="110"/>
      <c r="Y18" s="265">
        <f>IF(COUNTA(E19)&gt;=1,1,0)</f>
        <v>0</v>
      </c>
      <c r="Z18" s="265">
        <f>IF(COUNTA(F19:I19)&gt;=2,1,0)</f>
        <v>0</v>
      </c>
      <c r="AA18" s="265"/>
      <c r="AB18" s="265"/>
      <c r="AC18" s="265">
        <v>2</v>
      </c>
    </row>
    <row r="19" spans="1:29" ht="13.5" thickBot="1">
      <c r="A19" s="295"/>
      <c r="B19" s="286"/>
      <c r="C19" s="278"/>
      <c r="D19" s="274"/>
      <c r="E19" s="191"/>
      <c r="F19" s="191"/>
      <c r="G19" s="191"/>
      <c r="H19" s="191"/>
      <c r="I19" s="191"/>
      <c r="J19" s="206"/>
      <c r="K19" s="193"/>
      <c r="L19" s="192"/>
      <c r="M19" s="193"/>
      <c r="N19" s="274"/>
      <c r="O19" s="274"/>
      <c r="P19" s="276"/>
      <c r="Q19" s="276"/>
      <c r="R19" s="110"/>
      <c r="S19" s="2"/>
      <c r="T19" s="3"/>
      <c r="U19" s="3"/>
      <c r="V19" s="185"/>
      <c r="W19" s="110"/>
      <c r="X19" s="110"/>
      <c r="Y19" s="266"/>
      <c r="Z19" s="266"/>
      <c r="AA19" s="266"/>
      <c r="AB19" s="266"/>
      <c r="AC19" s="266"/>
    </row>
    <row r="20" spans="1:29">
      <c r="A20" s="265">
        <f>A18+1</f>
        <v>2</v>
      </c>
      <c r="B20" s="298" t="str">
        <f>DenStatus!C16</f>
        <v>Games Tigers Play</v>
      </c>
      <c r="C20" s="302" t="s">
        <v>197</v>
      </c>
      <c r="D20" s="267">
        <v>8</v>
      </c>
      <c r="E20" s="194" t="s">
        <v>161</v>
      </c>
      <c r="F20" s="194" t="s">
        <v>162</v>
      </c>
      <c r="G20" s="194" t="s">
        <v>163</v>
      </c>
      <c r="H20" s="194">
        <v>2</v>
      </c>
      <c r="I20" s="194">
        <v>3</v>
      </c>
      <c r="J20" s="194">
        <v>4</v>
      </c>
      <c r="K20" s="194" t="s">
        <v>194</v>
      </c>
      <c r="L20" s="194" t="s">
        <v>195</v>
      </c>
      <c r="M20" s="196"/>
      <c r="N20" s="267">
        <f>COUNTA(E21:M21)</f>
        <v>0</v>
      </c>
      <c r="O20" s="267">
        <f>IF(SUM(Y20+AB20)&gt;=AC20,1,0)</f>
        <v>0</v>
      </c>
      <c r="P20" s="275"/>
      <c r="Q20" s="275"/>
      <c r="R20" s="110"/>
      <c r="S20" s="2"/>
      <c r="T20" s="3"/>
      <c r="U20" s="3"/>
      <c r="V20" s="185"/>
      <c r="W20" s="110"/>
      <c r="X20" s="110"/>
      <c r="Y20" s="267">
        <f>IF(COUNTA(E21:H21)&gt;=4,1,0)</f>
        <v>0</v>
      </c>
      <c r="Z20" s="267">
        <f>COUNTA(I21:J21)</f>
        <v>0</v>
      </c>
      <c r="AA20" s="265">
        <f>IF(COUNTA(K21:L21)&gt;=2,1,0)</f>
        <v>0</v>
      </c>
      <c r="AB20" s="265">
        <f>SUM(Z20:AA21)</f>
        <v>0</v>
      </c>
      <c r="AC20" s="267">
        <v>3</v>
      </c>
    </row>
    <row r="21" spans="1:29" ht="13.5" thickBot="1">
      <c r="A21" s="280"/>
      <c r="B21" s="286"/>
      <c r="C21" s="278"/>
      <c r="D21" s="274"/>
      <c r="E21" s="191"/>
      <c r="F21" s="191"/>
      <c r="G21" s="191"/>
      <c r="H21" s="191"/>
      <c r="I21" s="191"/>
      <c r="J21" s="191"/>
      <c r="K21" s="191"/>
      <c r="L21" s="191"/>
      <c r="M21" s="192"/>
      <c r="N21" s="278"/>
      <c r="O21" s="278"/>
      <c r="P21" s="304"/>
      <c r="Q21" s="304"/>
      <c r="R21" s="110"/>
      <c r="S21" s="2"/>
      <c r="T21" s="3"/>
      <c r="U21" s="3"/>
      <c r="V21" s="185"/>
      <c r="W21" s="110"/>
      <c r="X21" s="110"/>
      <c r="Y21" s="266"/>
      <c r="Z21" s="266"/>
      <c r="AA21" s="266"/>
      <c r="AB21" s="266"/>
      <c r="AC21" s="266"/>
    </row>
    <row r="22" spans="1:29">
      <c r="A22" s="265">
        <f>A20+1</f>
        <v>3</v>
      </c>
      <c r="B22" s="301" t="str">
        <f>DenStatus!C17</f>
        <v>My Family's Duty to God</v>
      </c>
      <c r="C22" s="267">
        <v>3</v>
      </c>
      <c r="D22" s="267">
        <v>5</v>
      </c>
      <c r="E22" s="194">
        <v>1</v>
      </c>
      <c r="F22" s="194">
        <v>2</v>
      </c>
      <c r="G22" s="194">
        <v>3</v>
      </c>
      <c r="H22" s="194">
        <v>4</v>
      </c>
      <c r="I22" s="194">
        <v>5</v>
      </c>
      <c r="J22" s="197"/>
      <c r="K22" s="197"/>
      <c r="L22" s="197"/>
      <c r="M22" s="197"/>
      <c r="N22" s="267">
        <f>COUNTA(E23:M23)</f>
        <v>0</v>
      </c>
      <c r="O22" s="267">
        <f>IF(SUM(Y22:AB23)&gt;=AC22,1,0)</f>
        <v>0</v>
      </c>
      <c r="P22" s="275"/>
      <c r="Q22" s="275"/>
      <c r="R22" s="110"/>
      <c r="S22" s="2"/>
      <c r="T22" s="3"/>
      <c r="U22" s="3"/>
      <c r="V22" s="185"/>
      <c r="W22" s="110"/>
      <c r="X22" s="110"/>
      <c r="Y22" s="267">
        <f>IF(COUNTA(E23)&gt;=1,1,0)</f>
        <v>0</v>
      </c>
      <c r="Z22" s="267">
        <f>IF(COUNTA(F23:I23)&gt;=2,1,0)</f>
        <v>0</v>
      </c>
      <c r="AA22" s="265"/>
      <c r="AB22" s="265"/>
      <c r="AC22" s="267">
        <v>2</v>
      </c>
    </row>
    <row r="23" spans="1:29" ht="13.5" thickBot="1">
      <c r="A23" s="299"/>
      <c r="B23" s="300"/>
      <c r="C23" s="274"/>
      <c r="D23" s="274"/>
      <c r="E23" s="199"/>
      <c r="F23" s="199"/>
      <c r="G23" s="199"/>
      <c r="H23" s="199"/>
      <c r="I23" s="199"/>
      <c r="J23" s="200"/>
      <c r="K23" s="200"/>
      <c r="L23" s="200"/>
      <c r="M23" s="200"/>
      <c r="N23" s="274"/>
      <c r="O23" s="274"/>
      <c r="P23" s="305"/>
      <c r="Q23" s="305"/>
      <c r="R23" s="110"/>
      <c r="S23" s="2"/>
      <c r="T23" s="3"/>
      <c r="U23" s="3"/>
      <c r="V23" s="185"/>
      <c r="W23" s="110"/>
      <c r="X23" s="110"/>
      <c r="Y23" s="266"/>
      <c r="Z23" s="266"/>
      <c r="AA23" s="266"/>
      <c r="AB23" s="266"/>
      <c r="AC23" s="266"/>
    </row>
    <row r="24" spans="1:29">
      <c r="A24" s="265">
        <f>A22+1</f>
        <v>4</v>
      </c>
      <c r="B24" s="298" t="str">
        <f>DenStatus!C18</f>
        <v>Team Tiger</v>
      </c>
      <c r="C24" s="267">
        <v>4</v>
      </c>
      <c r="D24" s="267">
        <v>5</v>
      </c>
      <c r="E24" s="194">
        <v>1</v>
      </c>
      <c r="F24" s="194">
        <v>2</v>
      </c>
      <c r="G24" s="194">
        <v>3</v>
      </c>
      <c r="H24" s="194">
        <v>4</v>
      </c>
      <c r="I24" s="201">
        <v>5</v>
      </c>
      <c r="J24" s="202"/>
      <c r="K24" s="203"/>
      <c r="L24" s="203"/>
      <c r="M24" s="203"/>
      <c r="N24" s="267">
        <f>COUNTA(E25:M25)</f>
        <v>0</v>
      </c>
      <c r="O24" s="267">
        <f>IF(SUM(Y24:AB25)&gt;=AC24,1,0)</f>
        <v>0</v>
      </c>
      <c r="P24" s="275"/>
      <c r="Q24" s="275"/>
      <c r="R24" s="110"/>
      <c r="S24" s="2"/>
      <c r="T24" s="3"/>
      <c r="U24" s="3"/>
      <c r="V24" s="185"/>
      <c r="W24" s="110"/>
      <c r="X24" s="110"/>
      <c r="Y24" s="267">
        <f>IF(COUNTA(E25:F25)&gt;=2,1,0)</f>
        <v>0</v>
      </c>
      <c r="Z24" s="267">
        <f>IF(COUNTA(G25:I25)&gt;=2,1,0)</f>
        <v>0</v>
      </c>
      <c r="AA24" s="265"/>
      <c r="AB24" s="265"/>
      <c r="AC24" s="267">
        <v>2</v>
      </c>
    </row>
    <row r="25" spans="1:29" ht="13.5" thickBot="1">
      <c r="A25" s="299"/>
      <c r="B25" s="300"/>
      <c r="C25" s="274"/>
      <c r="D25" s="274"/>
      <c r="E25" s="191"/>
      <c r="F25" s="191"/>
      <c r="G25" s="191"/>
      <c r="H25" s="191"/>
      <c r="I25" s="191"/>
      <c r="J25" s="198"/>
      <c r="K25" s="192"/>
      <c r="L25" s="192"/>
      <c r="M25" s="192"/>
      <c r="N25" s="274"/>
      <c r="O25" s="274"/>
      <c r="P25" s="305"/>
      <c r="Q25" s="305"/>
      <c r="R25" s="110"/>
      <c r="S25" s="2"/>
      <c r="T25" s="3"/>
      <c r="U25" s="3"/>
      <c r="V25" s="185"/>
      <c r="W25" s="110"/>
      <c r="X25" s="110"/>
      <c r="Y25" s="266"/>
      <c r="Z25" s="266"/>
      <c r="AA25" s="266"/>
      <c r="AB25" s="266"/>
      <c r="AC25" s="266"/>
    </row>
    <row r="26" spans="1:29">
      <c r="A26" s="265">
        <f>A24+1</f>
        <v>5</v>
      </c>
      <c r="B26" s="298" t="str">
        <f>DenStatus!C19</f>
        <v>Tiger Bites</v>
      </c>
      <c r="C26" s="267">
        <v>4</v>
      </c>
      <c r="D26" s="267">
        <v>6</v>
      </c>
      <c r="E26" s="194">
        <v>1</v>
      </c>
      <c r="F26" s="194">
        <v>2</v>
      </c>
      <c r="G26" s="194">
        <v>3</v>
      </c>
      <c r="H26" s="194">
        <v>4</v>
      </c>
      <c r="I26" s="194">
        <v>5</v>
      </c>
      <c r="J26" s="204">
        <v>6</v>
      </c>
      <c r="K26" s="195"/>
      <c r="L26" s="197"/>
      <c r="M26" s="197"/>
      <c r="N26" s="267">
        <f>COUNTA(E27:M27)</f>
        <v>0</v>
      </c>
      <c r="O26" s="267">
        <f>IF(SUM(Y26:AB27)&gt;=AC26,1,0)</f>
        <v>0</v>
      </c>
      <c r="P26" s="275"/>
      <c r="Q26" s="275"/>
      <c r="R26" s="110"/>
      <c r="S26" s="2"/>
      <c r="T26" s="3"/>
      <c r="U26" s="3"/>
      <c r="V26" s="185"/>
      <c r="W26" s="110"/>
      <c r="X26" s="110"/>
      <c r="Y26" s="267">
        <f>IF(COUNTA(E27:F27)&gt;=2,1,0)</f>
        <v>0</v>
      </c>
      <c r="Z26" s="267">
        <f>IF(COUNTA(G27:J27)&gt;=2,1,0)</f>
        <v>0</v>
      </c>
      <c r="AA26" s="265"/>
      <c r="AB26" s="265"/>
      <c r="AC26" s="267">
        <v>2</v>
      </c>
    </row>
    <row r="27" spans="1:29" ht="13.5" thickBot="1">
      <c r="A27" s="280"/>
      <c r="B27" s="286"/>
      <c r="C27" s="278"/>
      <c r="D27" s="274"/>
      <c r="E27" s="191"/>
      <c r="F27" s="191"/>
      <c r="G27" s="191"/>
      <c r="H27" s="191"/>
      <c r="I27" s="191"/>
      <c r="J27" s="191"/>
      <c r="K27" s="198"/>
      <c r="L27" s="192"/>
      <c r="M27" s="192"/>
      <c r="N27" s="278"/>
      <c r="O27" s="278"/>
      <c r="P27" s="304"/>
      <c r="Q27" s="304"/>
      <c r="R27" s="110"/>
      <c r="S27" s="2"/>
      <c r="T27" s="3"/>
      <c r="U27" s="3"/>
      <c r="V27" s="185"/>
      <c r="W27" s="110"/>
      <c r="X27" s="110"/>
      <c r="Y27" s="266"/>
      <c r="Z27" s="266"/>
      <c r="AA27" s="266"/>
      <c r="AB27" s="266"/>
      <c r="AC27" s="266"/>
    </row>
    <row r="28" spans="1:29">
      <c r="A28" s="265">
        <f>A26+1</f>
        <v>6</v>
      </c>
      <c r="B28" s="297" t="str">
        <f>DenStatus!C20</f>
        <v>Tigers in the Wild</v>
      </c>
      <c r="C28" s="269">
        <v>6</v>
      </c>
      <c r="D28" s="269">
        <v>9</v>
      </c>
      <c r="E28" s="119">
        <v>1</v>
      </c>
      <c r="F28" s="119">
        <v>2</v>
      </c>
      <c r="G28" s="119" t="s">
        <v>164</v>
      </c>
      <c r="H28" s="119" t="s">
        <v>165</v>
      </c>
      <c r="I28" s="119" t="s">
        <v>166</v>
      </c>
      <c r="J28" s="119">
        <v>4</v>
      </c>
      <c r="K28" s="187">
        <v>5</v>
      </c>
      <c r="L28" s="190">
        <v>6</v>
      </c>
      <c r="M28" s="50">
        <v>7</v>
      </c>
      <c r="N28" s="269">
        <f>COUNTA(E29:M29)</f>
        <v>0</v>
      </c>
      <c r="O28" s="269">
        <f>IF(SUM(Y28:AB29)&gt;=AC28,1,0)</f>
        <v>0</v>
      </c>
      <c r="P28" s="271"/>
      <c r="Q28" s="271"/>
      <c r="R28" s="110"/>
      <c r="S28" s="2"/>
      <c r="T28" s="3"/>
      <c r="U28" s="3"/>
      <c r="V28" s="185"/>
      <c r="W28" s="110"/>
      <c r="X28" s="110"/>
      <c r="Y28" s="267">
        <f>IF(COUNTA(E29:I29)&gt;=5,1,0)</f>
        <v>0</v>
      </c>
      <c r="Z28" s="267">
        <f>IF(COUNTA(J29:M29)&gt;=1,1,0)</f>
        <v>0</v>
      </c>
      <c r="AA28" s="265"/>
      <c r="AB28" s="265"/>
      <c r="AC28" s="267">
        <v>2</v>
      </c>
    </row>
    <row r="29" spans="1:29" ht="13.5" thickBot="1">
      <c r="A29" s="280"/>
      <c r="B29" s="283"/>
      <c r="C29" s="280"/>
      <c r="D29" s="270"/>
      <c r="E29" s="8"/>
      <c r="F29" s="8"/>
      <c r="G29" s="8"/>
      <c r="H29" s="8"/>
      <c r="I29" s="8"/>
      <c r="J29" s="8"/>
      <c r="K29" s="8"/>
      <c r="L29" s="8"/>
      <c r="M29" s="8"/>
      <c r="N29" s="287"/>
      <c r="O29" s="287"/>
      <c r="P29" s="306"/>
      <c r="Q29" s="306"/>
      <c r="R29" s="110"/>
      <c r="S29" s="2"/>
      <c r="T29" s="3"/>
      <c r="U29" s="3"/>
      <c r="V29" s="185"/>
      <c r="W29" s="110"/>
      <c r="X29" s="110"/>
      <c r="Y29" s="266"/>
      <c r="Z29" s="266"/>
      <c r="AA29" s="266"/>
      <c r="AB29" s="266"/>
      <c r="AC29" s="266"/>
    </row>
    <row r="30" spans="1:29" ht="13.5" thickTop="1">
      <c r="A30" s="211"/>
      <c r="B30" s="158" t="s">
        <v>63</v>
      </c>
      <c r="C30" s="50">
        <f>IF(SUM(O18:O29)&gt;=6,"X",0)</f>
        <v>0</v>
      </c>
      <c r="D30" s="215" t="s">
        <v>181</v>
      </c>
      <c r="E30" s="159"/>
      <c r="F30" s="159"/>
      <c r="G30" s="159"/>
      <c r="H30" s="159"/>
      <c r="I30" s="159"/>
      <c r="J30" s="159"/>
      <c r="K30" s="159"/>
      <c r="L30" s="159"/>
      <c r="M30" s="159"/>
      <c r="N30" s="159"/>
      <c r="O30" s="159"/>
      <c r="P30" s="219"/>
      <c r="Q30" s="166"/>
      <c r="R30" s="110"/>
      <c r="S30" s="6"/>
      <c r="T30" s="3"/>
      <c r="U30" s="3"/>
      <c r="V30" s="185"/>
      <c r="W30" s="110"/>
      <c r="X30" s="110"/>
      <c r="Y30" s="110"/>
      <c r="Z30" s="110"/>
      <c r="AA30" s="110"/>
      <c r="AB30" s="110"/>
      <c r="AC30" s="110"/>
    </row>
    <row r="31" spans="1:29">
      <c r="A31" s="110"/>
      <c r="B31" s="110"/>
      <c r="C31" s="110"/>
      <c r="D31" s="110"/>
      <c r="E31" s="110"/>
      <c r="F31" s="110"/>
      <c r="G31" s="110"/>
      <c r="H31" s="110"/>
      <c r="I31" s="110"/>
      <c r="J31" s="110"/>
      <c r="K31" s="110"/>
      <c r="L31" s="110"/>
      <c r="M31" s="110"/>
      <c r="N31" s="110"/>
      <c r="O31" s="110"/>
      <c r="P31" s="110"/>
      <c r="Q31" s="110"/>
      <c r="R31" s="110"/>
      <c r="S31" s="2"/>
      <c r="T31" s="3"/>
      <c r="U31" s="3"/>
      <c r="V31" s="185"/>
      <c r="W31" s="110"/>
      <c r="X31" s="110"/>
      <c r="Y31" s="239" t="s">
        <v>120</v>
      </c>
      <c r="Z31" s="240"/>
      <c r="AA31" s="240"/>
      <c r="AB31" s="240"/>
      <c r="AC31" s="211"/>
    </row>
    <row r="32" spans="1:29">
      <c r="A32" s="120" t="s">
        <v>117</v>
      </c>
      <c r="B32" s="110"/>
      <c r="C32" s="110"/>
      <c r="D32" s="110"/>
      <c r="E32" s="110"/>
      <c r="F32" s="110"/>
      <c r="G32" s="110"/>
      <c r="H32" s="110"/>
      <c r="I32" s="110"/>
      <c r="J32" s="110"/>
      <c r="K32" s="110"/>
      <c r="L32" s="110"/>
      <c r="M32" s="110"/>
      <c r="N32" s="110"/>
      <c r="O32" s="110"/>
      <c r="P32" s="110"/>
      <c r="Q32" s="110"/>
      <c r="R32" s="110"/>
      <c r="S32" s="2"/>
      <c r="T32" s="3"/>
      <c r="U32" s="3"/>
      <c r="V32" s="185"/>
      <c r="W32" s="110"/>
      <c r="X32" s="110"/>
      <c r="Y32" s="241" t="s">
        <v>26</v>
      </c>
      <c r="Z32" s="242"/>
      <c r="AA32" s="242"/>
      <c r="AB32" s="242"/>
      <c r="AC32" s="243"/>
    </row>
    <row r="33" spans="1:29">
      <c r="A33" s="122" t="s">
        <v>55</v>
      </c>
      <c r="B33" s="154"/>
      <c r="C33" s="122" t="s">
        <v>56</v>
      </c>
      <c r="D33" s="154"/>
      <c r="E33" s="168" t="s">
        <v>33</v>
      </c>
      <c r="F33" s="170"/>
      <c r="G33" s="170"/>
      <c r="H33" s="170"/>
      <c r="I33" s="170"/>
      <c r="J33" s="170"/>
      <c r="K33" s="170"/>
      <c r="L33" s="170"/>
      <c r="M33" s="170"/>
      <c r="N33" s="293" t="s">
        <v>58</v>
      </c>
      <c r="O33" s="291"/>
      <c r="P33" s="291"/>
      <c r="Q33" s="292"/>
      <c r="R33" s="110"/>
      <c r="S33" s="2"/>
      <c r="T33" s="3"/>
      <c r="U33" s="3"/>
      <c r="V33" s="185"/>
      <c r="W33" s="110"/>
      <c r="X33" s="110"/>
      <c r="Y33" s="167" t="s">
        <v>34</v>
      </c>
      <c r="Z33" s="167" t="s">
        <v>48</v>
      </c>
      <c r="AA33" s="134" t="s">
        <v>196</v>
      </c>
      <c r="AB33" s="134" t="s">
        <v>198</v>
      </c>
      <c r="AC33" s="167" t="s">
        <v>1</v>
      </c>
    </row>
    <row r="34" spans="1:29">
      <c r="A34" s="47" t="s">
        <v>43</v>
      </c>
      <c r="B34" s="154" t="s">
        <v>40</v>
      </c>
      <c r="C34" s="47" t="s">
        <v>46</v>
      </c>
      <c r="D34" s="47" t="s">
        <v>16</v>
      </c>
      <c r="E34" s="220"/>
      <c r="F34" s="182"/>
      <c r="G34" s="182"/>
      <c r="H34" s="182"/>
      <c r="I34" s="182"/>
      <c r="J34" s="182"/>
      <c r="K34" s="182"/>
      <c r="L34" s="182"/>
      <c r="M34" s="182"/>
      <c r="N34" s="47" t="s">
        <v>2</v>
      </c>
      <c r="O34" s="47" t="s">
        <v>31</v>
      </c>
      <c r="P34" s="47" t="s">
        <v>24</v>
      </c>
      <c r="Q34" s="49" t="s">
        <v>74</v>
      </c>
      <c r="R34" s="110"/>
      <c r="S34" s="2"/>
      <c r="T34" s="3"/>
      <c r="U34" s="3"/>
      <c r="V34" s="185"/>
      <c r="W34" s="110"/>
      <c r="X34" s="110"/>
      <c r="Y34" s="235" t="s">
        <v>49</v>
      </c>
      <c r="Z34" s="235" t="s">
        <v>49</v>
      </c>
      <c r="AA34" s="158" t="s">
        <v>49</v>
      </c>
      <c r="AB34" s="158" t="s">
        <v>49</v>
      </c>
      <c r="AC34" s="235" t="s">
        <v>50</v>
      </c>
    </row>
    <row r="35" spans="1:29">
      <c r="A35" s="265">
        <v>1</v>
      </c>
      <c r="B35" s="303" t="str">
        <f>DenStatus!C24</f>
        <v>Curiousity, Intrigue, Magical Mysteries</v>
      </c>
      <c r="C35" s="284">
        <v>5</v>
      </c>
      <c r="D35" s="284">
        <v>8</v>
      </c>
      <c r="E35" s="49" t="s">
        <v>161</v>
      </c>
      <c r="F35" s="49" t="s">
        <v>162</v>
      </c>
      <c r="G35" s="49" t="s">
        <v>163</v>
      </c>
      <c r="H35" s="47">
        <v>2</v>
      </c>
      <c r="I35" s="47">
        <v>3</v>
      </c>
      <c r="J35" s="47">
        <v>4</v>
      </c>
      <c r="K35" s="47">
        <v>5</v>
      </c>
      <c r="L35" s="188"/>
      <c r="M35" s="236"/>
      <c r="N35" s="265">
        <f>COUNTA(E36:M36)</f>
        <v>0</v>
      </c>
      <c r="O35" s="265">
        <f>IF(SUM(Y35:AB36)&gt;=AC35,1,0)</f>
        <v>0</v>
      </c>
      <c r="P35" s="288"/>
      <c r="Q35" s="289"/>
      <c r="R35" s="110"/>
      <c r="S35" s="2"/>
      <c r="T35" s="3"/>
      <c r="U35" s="3"/>
      <c r="V35" s="185"/>
      <c r="W35" s="110"/>
      <c r="X35" s="110"/>
      <c r="Y35" s="265">
        <f>IF(COUNTA(E36:H36)&gt;=4,1,0)</f>
        <v>0</v>
      </c>
      <c r="Z35" s="265">
        <f>IF(COUNTA(I36:K36)&gt;=1,1,0)</f>
        <v>0</v>
      </c>
      <c r="AA35" s="265"/>
      <c r="AB35" s="265"/>
      <c r="AC35" s="265">
        <v>2</v>
      </c>
    </row>
    <row r="36" spans="1:29" ht="13.5" thickBot="1">
      <c r="A36" s="274"/>
      <c r="B36" s="300"/>
      <c r="C36" s="274"/>
      <c r="D36" s="274"/>
      <c r="E36" s="199"/>
      <c r="F36" s="199"/>
      <c r="G36" s="199"/>
      <c r="H36" s="199"/>
      <c r="I36" s="199"/>
      <c r="J36" s="199"/>
      <c r="K36" s="199"/>
      <c r="L36" s="238"/>
      <c r="M36" s="237"/>
      <c r="N36" s="274"/>
      <c r="O36" s="274"/>
      <c r="P36" s="276"/>
      <c r="Q36" s="276"/>
      <c r="R36" s="110"/>
      <c r="S36" s="2"/>
      <c r="T36" s="3"/>
      <c r="U36" s="3"/>
      <c r="V36" s="185"/>
      <c r="W36" s="110"/>
      <c r="X36" s="110"/>
      <c r="Y36" s="266"/>
      <c r="Z36" s="266"/>
      <c r="AA36" s="266"/>
      <c r="AB36" s="266"/>
      <c r="AC36" s="266"/>
    </row>
    <row r="37" spans="1:29">
      <c r="A37" s="267">
        <f>A35+1</f>
        <v>2</v>
      </c>
      <c r="B37" s="285" t="str">
        <f>DenStatus!C25</f>
        <v>Earning Your Stripes</v>
      </c>
      <c r="C37" s="268">
        <v>6</v>
      </c>
      <c r="D37" s="268">
        <v>6</v>
      </c>
      <c r="E37" s="205">
        <v>1</v>
      </c>
      <c r="F37" s="205">
        <v>2</v>
      </c>
      <c r="G37" s="205">
        <v>3</v>
      </c>
      <c r="H37" s="205">
        <v>4</v>
      </c>
      <c r="I37" s="205">
        <v>5</v>
      </c>
      <c r="J37" s="205">
        <v>6</v>
      </c>
      <c r="K37" s="222"/>
      <c r="L37" s="223"/>
      <c r="M37" s="224"/>
      <c r="N37" s="267">
        <f>COUNTA(E38:M38)</f>
        <v>0</v>
      </c>
      <c r="O37" s="267">
        <f>IF(SUM(Y37:AB38)&gt;=AC37,1,0)</f>
        <v>0</v>
      </c>
      <c r="P37" s="275"/>
      <c r="Q37" s="277"/>
      <c r="R37" s="110"/>
      <c r="S37" s="2"/>
      <c r="T37" s="3"/>
      <c r="U37" s="3"/>
      <c r="V37" s="185"/>
      <c r="W37" s="110"/>
      <c r="X37" s="110"/>
      <c r="Y37" s="267">
        <f>IF(COUNTA(E38:J38)&gt;=6,1,0)</f>
        <v>0</v>
      </c>
      <c r="Z37" s="265"/>
      <c r="AA37" s="265"/>
      <c r="AB37" s="265"/>
      <c r="AC37" s="267">
        <v>1</v>
      </c>
    </row>
    <row r="38" spans="1:29" ht="13.5" thickBot="1">
      <c r="A38" s="274"/>
      <c r="B38" s="300"/>
      <c r="C38" s="274"/>
      <c r="D38" s="274"/>
      <c r="E38" s="191"/>
      <c r="F38" s="191"/>
      <c r="G38" s="191"/>
      <c r="H38" s="191"/>
      <c r="I38" s="191"/>
      <c r="J38" s="191"/>
      <c r="K38" s="198"/>
      <c r="L38" s="192"/>
      <c r="M38" s="225"/>
      <c r="N38" s="274"/>
      <c r="O38" s="274"/>
      <c r="P38" s="276"/>
      <c r="Q38" s="276"/>
      <c r="R38" s="110"/>
      <c r="S38" s="2"/>
      <c r="T38" s="3"/>
      <c r="U38" s="3"/>
      <c r="V38" s="185"/>
      <c r="W38" s="110"/>
      <c r="X38" s="110"/>
      <c r="Y38" s="266"/>
      <c r="Z38" s="266"/>
      <c r="AA38" s="266"/>
      <c r="AB38" s="266"/>
      <c r="AC38" s="266"/>
    </row>
    <row r="39" spans="1:29">
      <c r="A39" s="267">
        <f>A37+1</f>
        <v>3</v>
      </c>
      <c r="B39" s="285" t="str">
        <f>DenStatus!C26</f>
        <v>Family Stories</v>
      </c>
      <c r="C39" s="268">
        <v>4</v>
      </c>
      <c r="D39" s="268">
        <v>8</v>
      </c>
      <c r="E39" s="204">
        <v>1</v>
      </c>
      <c r="F39" s="204">
        <v>2</v>
      </c>
      <c r="G39" s="204">
        <v>3</v>
      </c>
      <c r="H39" s="204">
        <v>4</v>
      </c>
      <c r="I39" s="204">
        <v>5</v>
      </c>
      <c r="J39" s="204">
        <v>6</v>
      </c>
      <c r="K39" s="204">
        <v>7</v>
      </c>
      <c r="L39" s="204">
        <v>8</v>
      </c>
      <c r="M39" s="226"/>
      <c r="N39" s="267">
        <f>COUNTA(E40:M40)</f>
        <v>0</v>
      </c>
      <c r="O39" s="267">
        <f>IF(SUM(Y39:AB40)&gt;=AC39,1,0)</f>
        <v>0</v>
      </c>
      <c r="P39" s="275"/>
      <c r="Q39" s="277"/>
      <c r="R39" s="110"/>
      <c r="S39" s="2"/>
      <c r="T39" s="3"/>
      <c r="U39" s="3"/>
      <c r="V39" s="185"/>
      <c r="W39" s="110"/>
      <c r="X39" s="110"/>
      <c r="Y39" s="267">
        <f>IF(COUNTA(E40)&gt;=1,1,0)</f>
        <v>0</v>
      </c>
      <c r="Z39" s="265">
        <f>IF(COUNTA(F40:L40)&gt;=3,1,0)</f>
        <v>0</v>
      </c>
      <c r="AA39" s="265"/>
      <c r="AB39" s="265"/>
      <c r="AC39" s="267">
        <v>2</v>
      </c>
    </row>
    <row r="40" spans="1:29" ht="13.5" thickBot="1">
      <c r="A40" s="278"/>
      <c r="B40" s="286"/>
      <c r="C40" s="278"/>
      <c r="D40" s="278"/>
      <c r="E40" s="191"/>
      <c r="F40" s="191"/>
      <c r="G40" s="191"/>
      <c r="H40" s="191"/>
      <c r="I40" s="191"/>
      <c r="J40" s="191"/>
      <c r="K40" s="191"/>
      <c r="L40" s="191"/>
      <c r="M40" s="227"/>
      <c r="N40" s="274"/>
      <c r="O40" s="274"/>
      <c r="P40" s="276"/>
      <c r="Q40" s="276"/>
      <c r="R40" s="110"/>
      <c r="S40" s="2"/>
      <c r="T40" s="3"/>
      <c r="U40" s="3"/>
      <c r="V40" s="185"/>
      <c r="W40" s="110"/>
      <c r="X40" s="110"/>
      <c r="Y40" s="266"/>
      <c r="Z40" s="266"/>
      <c r="AA40" s="266"/>
      <c r="AB40" s="266"/>
      <c r="AC40" s="266"/>
    </row>
    <row r="41" spans="1:29">
      <c r="A41" s="267">
        <f>A39+1</f>
        <v>4</v>
      </c>
      <c r="B41" s="285" t="str">
        <f>DenStatus!C27</f>
        <v>Floats and Boats</v>
      </c>
      <c r="C41" s="268">
        <v>5</v>
      </c>
      <c r="D41" s="268">
        <v>7</v>
      </c>
      <c r="E41" s="204">
        <v>1</v>
      </c>
      <c r="F41" s="204">
        <v>2</v>
      </c>
      <c r="G41" s="204">
        <v>3</v>
      </c>
      <c r="H41" s="204">
        <v>4</v>
      </c>
      <c r="I41" s="204">
        <v>5</v>
      </c>
      <c r="J41" s="204">
        <v>6</v>
      </c>
      <c r="K41" s="204">
        <v>7</v>
      </c>
      <c r="L41" s="195"/>
      <c r="M41" s="228"/>
      <c r="N41" s="267">
        <f>COUNTA(E42:M42)</f>
        <v>0</v>
      </c>
      <c r="O41" s="267">
        <f>IF(SUM(Y41:AB42)&gt;=AC41,1,0)</f>
        <v>0</v>
      </c>
      <c r="P41" s="275"/>
      <c r="Q41" s="277"/>
      <c r="R41" s="110"/>
      <c r="S41" s="2"/>
      <c r="T41" s="3"/>
      <c r="U41" s="3"/>
      <c r="V41" s="185"/>
      <c r="W41" s="110"/>
      <c r="X41" s="110"/>
      <c r="Y41" s="267">
        <f>IF(COUNTA(E42:H42)&gt;=4,1,0)</f>
        <v>0</v>
      </c>
      <c r="Z41" s="265">
        <f>IF(COUNTA(I42:K42)&gt;=1,1,0)</f>
        <v>0</v>
      </c>
      <c r="AA41" s="265"/>
      <c r="AB41" s="265"/>
      <c r="AC41" s="267">
        <v>2</v>
      </c>
    </row>
    <row r="42" spans="1:29" ht="13.5" thickBot="1">
      <c r="A42" s="278"/>
      <c r="B42" s="286"/>
      <c r="C42" s="278"/>
      <c r="D42" s="278"/>
      <c r="E42" s="191"/>
      <c r="F42" s="191"/>
      <c r="G42" s="191"/>
      <c r="H42" s="191"/>
      <c r="I42" s="191"/>
      <c r="J42" s="191"/>
      <c r="K42" s="191"/>
      <c r="L42" s="198"/>
      <c r="M42" s="225"/>
      <c r="N42" s="274"/>
      <c r="O42" s="274"/>
      <c r="P42" s="276"/>
      <c r="Q42" s="276"/>
      <c r="R42" s="110"/>
      <c r="S42" s="2"/>
      <c r="T42" s="3"/>
      <c r="U42" s="3"/>
      <c r="V42" s="185"/>
      <c r="W42" s="110"/>
      <c r="X42" s="110"/>
      <c r="Y42" s="266"/>
      <c r="Z42" s="266"/>
      <c r="AA42" s="266"/>
      <c r="AB42" s="266"/>
      <c r="AC42" s="266"/>
    </row>
    <row r="43" spans="1:29">
      <c r="A43" s="267">
        <f>A41+1</f>
        <v>5</v>
      </c>
      <c r="B43" s="285" t="str">
        <f>DenStatus!C28</f>
        <v>Good Knights</v>
      </c>
      <c r="C43" s="268">
        <v>4</v>
      </c>
      <c r="D43" s="268">
        <v>6</v>
      </c>
      <c r="E43" s="194">
        <v>1</v>
      </c>
      <c r="F43" s="194">
        <v>2</v>
      </c>
      <c r="G43" s="204">
        <v>3</v>
      </c>
      <c r="H43" s="204">
        <v>4</v>
      </c>
      <c r="I43" s="204">
        <v>5</v>
      </c>
      <c r="J43" s="204">
        <v>6</v>
      </c>
      <c r="K43" s="195"/>
      <c r="L43" s="197"/>
      <c r="M43" s="228"/>
      <c r="N43" s="267">
        <f>COUNTA(E44:M44)</f>
        <v>0</v>
      </c>
      <c r="O43" s="267">
        <f>IF(SUM(Y43:AB44)&gt;=AC43,1,0)</f>
        <v>0</v>
      </c>
      <c r="P43" s="275"/>
      <c r="Q43" s="277"/>
      <c r="R43" s="110"/>
      <c r="S43" s="2"/>
      <c r="T43" s="3"/>
      <c r="U43" s="3"/>
      <c r="V43" s="185"/>
      <c r="W43" s="110"/>
      <c r="X43" s="110"/>
      <c r="Y43" s="267">
        <f>IF(COUNTA(E44:F44)&gt;=2,1,0)</f>
        <v>0</v>
      </c>
      <c r="Z43" s="265">
        <f>IF(COUNTA(G44:J44)&gt;=2,1,0)</f>
        <v>0</v>
      </c>
      <c r="AA43" s="265"/>
      <c r="AB43" s="265"/>
      <c r="AC43" s="267">
        <v>2</v>
      </c>
    </row>
    <row r="44" spans="1:29" ht="13.5" thickBot="1">
      <c r="A44" s="278"/>
      <c r="B44" s="286"/>
      <c r="C44" s="278"/>
      <c r="D44" s="278"/>
      <c r="E44" s="191"/>
      <c r="F44" s="191"/>
      <c r="G44" s="191"/>
      <c r="H44" s="191"/>
      <c r="I44" s="191"/>
      <c r="J44" s="191"/>
      <c r="K44" s="198"/>
      <c r="L44" s="192"/>
      <c r="M44" s="225"/>
      <c r="N44" s="274"/>
      <c r="O44" s="274"/>
      <c r="P44" s="276"/>
      <c r="Q44" s="276"/>
      <c r="R44" s="110"/>
      <c r="S44" s="2"/>
      <c r="T44" s="3"/>
      <c r="U44" s="3"/>
      <c r="V44" s="185"/>
      <c r="W44" s="110"/>
      <c r="X44" s="110"/>
      <c r="Y44" s="266"/>
      <c r="Z44" s="266"/>
      <c r="AA44" s="266"/>
      <c r="AB44" s="266"/>
      <c r="AC44" s="266"/>
    </row>
    <row r="45" spans="1:29">
      <c r="A45" s="267">
        <f>A43+1</f>
        <v>6</v>
      </c>
      <c r="B45" s="285" t="str">
        <f>DenStatus!C29</f>
        <v>Rolling Tigers</v>
      </c>
      <c r="C45" s="268">
        <v>5</v>
      </c>
      <c r="D45" s="268">
        <v>9</v>
      </c>
      <c r="E45" s="204">
        <v>1</v>
      </c>
      <c r="F45" s="204">
        <v>2</v>
      </c>
      <c r="G45" s="204">
        <v>3</v>
      </c>
      <c r="H45" s="204">
        <v>4</v>
      </c>
      <c r="I45" s="204">
        <v>5</v>
      </c>
      <c r="J45" s="204">
        <v>6</v>
      </c>
      <c r="K45" s="204">
        <v>7</v>
      </c>
      <c r="L45" s="204">
        <v>8</v>
      </c>
      <c r="M45" s="204">
        <v>9</v>
      </c>
      <c r="N45" s="267">
        <f>COUNTA(E46:M46)</f>
        <v>0</v>
      </c>
      <c r="O45" s="267">
        <f>IF(SUM(Y45:AB46)&gt;=AC45,1,0)</f>
        <v>0</v>
      </c>
      <c r="P45" s="275"/>
      <c r="Q45" s="277"/>
      <c r="R45" s="110"/>
      <c r="S45" s="2"/>
      <c r="T45" s="3"/>
      <c r="U45" s="3"/>
      <c r="V45" s="185"/>
      <c r="W45" s="110"/>
      <c r="X45" s="110"/>
      <c r="Y45" s="267">
        <f>IF(COUNTA(E46:G46)&gt;=3,1,0)</f>
        <v>0</v>
      </c>
      <c r="Z45" s="265">
        <f>IF(COUNTA(H46:M46)&gt;=2,1,0)</f>
        <v>0</v>
      </c>
      <c r="AA45" s="265"/>
      <c r="AB45" s="265"/>
      <c r="AC45" s="267">
        <v>2</v>
      </c>
    </row>
    <row r="46" spans="1:29" ht="13.5" thickBot="1">
      <c r="A46" s="278"/>
      <c r="B46" s="286"/>
      <c r="C46" s="278"/>
      <c r="D46" s="278"/>
      <c r="E46" s="191"/>
      <c r="F46" s="191"/>
      <c r="G46" s="191"/>
      <c r="H46" s="191"/>
      <c r="I46" s="191"/>
      <c r="J46" s="191"/>
      <c r="K46" s="191"/>
      <c r="L46" s="191"/>
      <c r="M46" s="191"/>
      <c r="N46" s="274"/>
      <c r="O46" s="274"/>
      <c r="P46" s="276"/>
      <c r="Q46" s="276"/>
      <c r="R46" s="110"/>
      <c r="S46" s="2"/>
      <c r="T46" s="3"/>
      <c r="U46" s="3"/>
      <c r="V46" s="185"/>
      <c r="W46" s="110"/>
      <c r="X46" s="110"/>
      <c r="Y46" s="266"/>
      <c r="Z46" s="266"/>
      <c r="AA46" s="266"/>
      <c r="AB46" s="266"/>
      <c r="AC46" s="266"/>
    </row>
    <row r="47" spans="1:29">
      <c r="A47" s="267">
        <f>A45+1</f>
        <v>7</v>
      </c>
      <c r="B47" s="285" t="str">
        <f>DenStatus!C30</f>
        <v>Sky is the Limit</v>
      </c>
      <c r="C47" s="268">
        <v>4</v>
      </c>
      <c r="D47" s="268">
        <v>8</v>
      </c>
      <c r="E47" s="204">
        <v>1</v>
      </c>
      <c r="F47" s="204">
        <v>2</v>
      </c>
      <c r="G47" s="204">
        <v>3</v>
      </c>
      <c r="H47" s="204">
        <v>4</v>
      </c>
      <c r="I47" s="204">
        <v>5</v>
      </c>
      <c r="J47" s="204">
        <v>6</v>
      </c>
      <c r="K47" s="204">
        <v>7</v>
      </c>
      <c r="L47" s="204">
        <v>8</v>
      </c>
      <c r="M47" s="226"/>
      <c r="N47" s="267">
        <f>COUNTA(E48:M48)</f>
        <v>0</v>
      </c>
      <c r="O47" s="267">
        <f>IF(SUM(Y47:AB48)&gt;=AC47,1,0)</f>
        <v>0</v>
      </c>
      <c r="P47" s="275"/>
      <c r="Q47" s="277"/>
      <c r="R47" s="110"/>
      <c r="S47" s="2"/>
      <c r="T47" s="3"/>
      <c r="U47" s="3"/>
      <c r="V47" s="185"/>
      <c r="W47" s="110"/>
      <c r="X47" s="110"/>
      <c r="Y47" s="267">
        <f>IF(COUNTA(E48:G48)&gt;=3,1,0)</f>
        <v>0</v>
      </c>
      <c r="Z47" s="265">
        <f>IF(COUNTA(H48:L48)&gt;=1,1,0)</f>
        <v>0</v>
      </c>
      <c r="AA47" s="265"/>
      <c r="AB47" s="265"/>
      <c r="AC47" s="267">
        <v>2</v>
      </c>
    </row>
    <row r="48" spans="1:29" ht="13.5" thickBot="1">
      <c r="A48" s="278"/>
      <c r="B48" s="286"/>
      <c r="C48" s="278"/>
      <c r="D48" s="278"/>
      <c r="E48" s="191"/>
      <c r="F48" s="191"/>
      <c r="G48" s="191"/>
      <c r="H48" s="191"/>
      <c r="I48" s="191"/>
      <c r="J48" s="191"/>
      <c r="K48" s="191"/>
      <c r="L48" s="191"/>
      <c r="M48" s="227"/>
      <c r="N48" s="274"/>
      <c r="O48" s="274"/>
      <c r="P48" s="276"/>
      <c r="Q48" s="276"/>
      <c r="R48" s="110"/>
      <c r="S48" s="2"/>
      <c r="T48" s="3"/>
      <c r="U48" s="3"/>
      <c r="V48" s="185"/>
      <c r="W48" s="110"/>
      <c r="X48" s="110"/>
      <c r="Y48" s="266"/>
      <c r="Z48" s="266"/>
      <c r="AA48" s="266"/>
      <c r="AB48" s="266"/>
      <c r="AC48" s="266"/>
    </row>
    <row r="49" spans="1:29">
      <c r="A49" s="267">
        <f>A47+1</f>
        <v>8</v>
      </c>
      <c r="B49" s="285" t="str">
        <f>DenStatus!C31</f>
        <v>Stories in Shapes</v>
      </c>
      <c r="C49" s="268">
        <v>4</v>
      </c>
      <c r="D49" s="268">
        <v>5</v>
      </c>
      <c r="E49" s="194">
        <v>1</v>
      </c>
      <c r="F49" s="194">
        <v>2</v>
      </c>
      <c r="G49" s="194">
        <v>3</v>
      </c>
      <c r="H49" s="194">
        <v>4</v>
      </c>
      <c r="I49" s="194">
        <v>5</v>
      </c>
      <c r="J49" s="197"/>
      <c r="K49" s="197"/>
      <c r="L49" s="197"/>
      <c r="M49" s="228"/>
      <c r="N49" s="267">
        <f>COUNTA(E50:M50)</f>
        <v>0</v>
      </c>
      <c r="O49" s="267">
        <f>IF(SUM(Y49:AB50)&gt;=AC49,1,0)</f>
        <v>0</v>
      </c>
      <c r="P49" s="275"/>
      <c r="Q49" s="277"/>
      <c r="R49" s="110"/>
      <c r="S49" s="2"/>
      <c r="T49" s="3"/>
      <c r="U49" s="3"/>
      <c r="V49" s="185"/>
      <c r="W49" s="110"/>
      <c r="X49" s="110"/>
      <c r="Y49" s="267">
        <f>IF(COUNTA(E50:I50)&gt;=4,1,0)</f>
        <v>0</v>
      </c>
      <c r="Z49" s="265"/>
      <c r="AA49" s="265"/>
      <c r="AB49" s="265"/>
      <c r="AC49" s="267">
        <v>1</v>
      </c>
    </row>
    <row r="50" spans="1:29" ht="13.5" thickBot="1">
      <c r="A50" s="278"/>
      <c r="B50" s="286"/>
      <c r="C50" s="278"/>
      <c r="D50" s="278"/>
      <c r="E50" s="191"/>
      <c r="F50" s="191"/>
      <c r="G50" s="191"/>
      <c r="H50" s="191"/>
      <c r="I50" s="191"/>
      <c r="J50" s="192"/>
      <c r="K50" s="192"/>
      <c r="L50" s="192"/>
      <c r="M50" s="225"/>
      <c r="N50" s="274"/>
      <c r="O50" s="274"/>
      <c r="P50" s="276"/>
      <c r="Q50" s="276"/>
      <c r="R50" s="110"/>
      <c r="S50" s="2"/>
      <c r="T50" s="3"/>
      <c r="U50" s="3"/>
      <c r="V50" s="185"/>
      <c r="W50" s="110"/>
      <c r="X50" s="110"/>
      <c r="Y50" s="266"/>
      <c r="Z50" s="266"/>
      <c r="AA50" s="266"/>
      <c r="AB50" s="266"/>
      <c r="AC50" s="266"/>
    </row>
    <row r="51" spans="1:29">
      <c r="A51" s="267">
        <f>A49+1</f>
        <v>9</v>
      </c>
      <c r="B51" s="285" t="str">
        <f>DenStatus!C32</f>
        <v>Tiger-iffic</v>
      </c>
      <c r="C51" s="281" t="s">
        <v>202</v>
      </c>
      <c r="D51" s="268">
        <v>9</v>
      </c>
      <c r="E51" s="204">
        <v>1</v>
      </c>
      <c r="F51" s="204">
        <v>2</v>
      </c>
      <c r="G51" s="204">
        <v>3</v>
      </c>
      <c r="H51" s="194" t="s">
        <v>199</v>
      </c>
      <c r="I51" s="194" t="s">
        <v>200</v>
      </c>
      <c r="J51" s="194" t="s">
        <v>201</v>
      </c>
      <c r="K51" s="194">
        <v>5</v>
      </c>
      <c r="L51" s="204">
        <v>6</v>
      </c>
      <c r="M51" s="228"/>
      <c r="N51" s="267">
        <f>COUNTA(E52:M52)</f>
        <v>0</v>
      </c>
      <c r="O51" s="267">
        <f>IF(SUM(Y51+AB51)&gt;=AC51,1,0)</f>
        <v>0</v>
      </c>
      <c r="P51" s="275"/>
      <c r="Q51" s="277"/>
      <c r="R51" s="110"/>
      <c r="S51" s="2"/>
      <c r="T51" s="3"/>
      <c r="U51" s="3"/>
      <c r="V51" s="185"/>
      <c r="W51" s="110"/>
      <c r="X51" s="110"/>
      <c r="Y51" s="268">
        <f>IF(COUNTA(E52:G52)&gt;=3,1,0)</f>
        <v>0</v>
      </c>
      <c r="Z51" s="267">
        <f>IF(COUNTA(H52:J52)&gt;=3,1,0)</f>
        <v>0</v>
      </c>
      <c r="AA51" s="265">
        <f>IF(COUNTA(K52:L52)&gt;=1,1,0)</f>
        <v>0</v>
      </c>
      <c r="AB51" s="265">
        <f>SUM(Z51:AA52)</f>
        <v>0</v>
      </c>
      <c r="AC51" s="267">
        <v>2</v>
      </c>
    </row>
    <row r="52" spans="1:29" ht="13.5" thickBot="1">
      <c r="A52" s="278"/>
      <c r="B52" s="286"/>
      <c r="C52" s="278"/>
      <c r="D52" s="278"/>
      <c r="E52" s="191"/>
      <c r="F52" s="191"/>
      <c r="G52" s="191"/>
      <c r="H52" s="191"/>
      <c r="I52" s="191"/>
      <c r="J52" s="191"/>
      <c r="K52" s="191"/>
      <c r="L52" s="191"/>
      <c r="M52" s="225"/>
      <c r="N52" s="274"/>
      <c r="O52" s="274"/>
      <c r="P52" s="276"/>
      <c r="Q52" s="276"/>
      <c r="R52" s="110"/>
      <c r="S52" s="2"/>
      <c r="T52" s="3"/>
      <c r="U52" s="3"/>
      <c r="V52" s="185"/>
      <c r="W52" s="110"/>
      <c r="X52" s="110"/>
      <c r="Y52" s="266"/>
      <c r="Z52" s="266"/>
      <c r="AA52" s="266"/>
      <c r="AB52" s="266"/>
      <c r="AC52" s="266"/>
    </row>
    <row r="53" spans="1:29">
      <c r="A53" s="267">
        <f>A51+1</f>
        <v>10</v>
      </c>
      <c r="B53" s="285" t="str">
        <f>DenStatus!C33</f>
        <v>Tiger: Safe &amp; Smart</v>
      </c>
      <c r="C53" s="268">
        <v>8</v>
      </c>
      <c r="D53" s="268">
        <v>9</v>
      </c>
      <c r="E53" s="194">
        <v>1</v>
      </c>
      <c r="F53" s="194">
        <v>2</v>
      </c>
      <c r="G53" s="194">
        <v>3</v>
      </c>
      <c r="H53" s="194">
        <v>4</v>
      </c>
      <c r="I53" s="194">
        <v>5</v>
      </c>
      <c r="J53" s="204">
        <v>6</v>
      </c>
      <c r="K53" s="204">
        <v>7</v>
      </c>
      <c r="L53" s="204">
        <v>8</v>
      </c>
      <c r="M53" s="204">
        <v>9</v>
      </c>
      <c r="N53" s="267">
        <f>COUNTA(E54:M54)</f>
        <v>0</v>
      </c>
      <c r="O53" s="267">
        <f>IF(SUM(Y53:AB54)&gt;=AC53,1,0)</f>
        <v>0</v>
      </c>
      <c r="P53" s="275"/>
      <c r="Q53" s="277"/>
      <c r="R53" s="110"/>
      <c r="S53" s="2"/>
      <c r="T53" s="3"/>
      <c r="U53" s="3"/>
      <c r="V53" s="185"/>
      <c r="W53" s="110"/>
      <c r="X53" s="110"/>
      <c r="Y53" s="267">
        <f>IF(COUNTA(E54:L54)&gt;=8,1,0)</f>
        <v>0</v>
      </c>
      <c r="Z53" s="265"/>
      <c r="AA53" s="265"/>
      <c r="AB53" s="265"/>
      <c r="AC53" s="267">
        <v>1</v>
      </c>
    </row>
    <row r="54" spans="1:29" ht="13.5" thickBot="1">
      <c r="A54" s="278"/>
      <c r="B54" s="286"/>
      <c r="C54" s="278"/>
      <c r="D54" s="278"/>
      <c r="E54" s="191"/>
      <c r="F54" s="191"/>
      <c r="G54" s="191"/>
      <c r="H54" s="191"/>
      <c r="I54" s="191"/>
      <c r="J54" s="191"/>
      <c r="K54" s="191"/>
      <c r="L54" s="191"/>
      <c r="M54" s="191"/>
      <c r="N54" s="274"/>
      <c r="O54" s="274"/>
      <c r="P54" s="276"/>
      <c r="Q54" s="276"/>
      <c r="R54" s="110"/>
      <c r="S54" s="2"/>
      <c r="T54" s="3"/>
      <c r="U54" s="3"/>
      <c r="V54" s="185"/>
      <c r="W54" s="110"/>
      <c r="X54" s="110"/>
      <c r="Y54" s="266"/>
      <c r="Z54" s="266"/>
      <c r="AA54" s="266"/>
      <c r="AB54" s="266"/>
      <c r="AC54" s="266"/>
    </row>
    <row r="55" spans="1:29">
      <c r="A55" s="267">
        <v>11</v>
      </c>
      <c r="B55" s="285" t="str">
        <f>DenStatus!C34</f>
        <v>Tiger Tag</v>
      </c>
      <c r="C55" s="268">
        <v>3</v>
      </c>
      <c r="D55" s="268">
        <v>4</v>
      </c>
      <c r="E55" s="204">
        <v>1</v>
      </c>
      <c r="F55" s="194">
        <v>2</v>
      </c>
      <c r="G55" s="194">
        <v>3</v>
      </c>
      <c r="H55" s="194">
        <v>4</v>
      </c>
      <c r="I55" s="197"/>
      <c r="J55" s="197"/>
      <c r="K55" s="197"/>
      <c r="L55" s="197"/>
      <c r="M55" s="228"/>
      <c r="N55" s="267">
        <f>COUNTA(E56:M56)</f>
        <v>0</v>
      </c>
      <c r="O55" s="267">
        <f>IF(SUM(Y55:AB56)&gt;=AC55,1,0)</f>
        <v>0</v>
      </c>
      <c r="P55" s="275"/>
      <c r="Q55" s="277"/>
      <c r="R55" s="110"/>
      <c r="S55" s="2"/>
      <c r="T55" s="3"/>
      <c r="U55" s="3"/>
      <c r="V55" s="185"/>
      <c r="W55" s="110"/>
      <c r="X55" s="110"/>
      <c r="Y55" s="267">
        <f>IF(COUNTA(E56:F56)&gt;=2,1,0)</f>
        <v>0</v>
      </c>
      <c r="Z55" s="265">
        <f>IF(COUNTA(G56:H56)&gt;=1,1,0)</f>
        <v>0</v>
      </c>
      <c r="AA55" s="265"/>
      <c r="AB55" s="265"/>
      <c r="AC55" s="267">
        <v>2</v>
      </c>
    </row>
    <row r="56" spans="1:29" ht="13.5" thickBot="1">
      <c r="A56" s="278"/>
      <c r="B56" s="286"/>
      <c r="C56" s="278"/>
      <c r="D56" s="278"/>
      <c r="E56" s="191"/>
      <c r="F56" s="191"/>
      <c r="G56" s="191"/>
      <c r="H56" s="191"/>
      <c r="I56" s="192"/>
      <c r="J56" s="192"/>
      <c r="K56" s="192"/>
      <c r="L56" s="192"/>
      <c r="M56" s="225"/>
      <c r="N56" s="274"/>
      <c r="O56" s="274"/>
      <c r="P56" s="276"/>
      <c r="Q56" s="276"/>
      <c r="R56" s="110"/>
      <c r="S56" s="2"/>
      <c r="T56" s="3"/>
      <c r="U56" s="3"/>
      <c r="V56" s="185"/>
      <c r="W56" s="110"/>
      <c r="X56" s="110"/>
      <c r="Y56" s="266"/>
      <c r="Z56" s="266"/>
      <c r="AA56" s="266"/>
      <c r="AB56" s="266"/>
      <c r="AC56" s="266"/>
    </row>
    <row r="57" spans="1:29">
      <c r="A57" s="267">
        <v>12</v>
      </c>
      <c r="B57" s="285" t="str">
        <f>DenStatus!C35</f>
        <v>Tiger Tales</v>
      </c>
      <c r="C57" s="268">
        <v>4</v>
      </c>
      <c r="D57" s="268">
        <v>7</v>
      </c>
      <c r="E57" s="204">
        <v>1</v>
      </c>
      <c r="F57" s="204">
        <v>2</v>
      </c>
      <c r="G57" s="204">
        <v>3</v>
      </c>
      <c r="H57" s="204">
        <v>4</v>
      </c>
      <c r="I57" s="204">
        <v>5</v>
      </c>
      <c r="J57" s="204">
        <v>6</v>
      </c>
      <c r="K57" s="204">
        <v>7</v>
      </c>
      <c r="L57" s="195"/>
      <c r="M57" s="228"/>
      <c r="N57" s="267">
        <f>COUNTA(E58:M58)</f>
        <v>0</v>
      </c>
      <c r="O57" s="267">
        <f>IF(SUM(Y57:AB58)&gt;=AC57,1,0)</f>
        <v>0</v>
      </c>
      <c r="P57" s="275"/>
      <c r="Q57" s="277"/>
      <c r="R57" s="110"/>
      <c r="S57" s="2"/>
      <c r="T57" s="3"/>
      <c r="U57" s="3"/>
      <c r="V57" s="185"/>
      <c r="W57" s="110"/>
      <c r="X57" s="110"/>
      <c r="Y57" s="267">
        <f>IF(COUNTA(E58:K58)&gt;=4,1,0)</f>
        <v>0</v>
      </c>
      <c r="Z57" s="265"/>
      <c r="AA57" s="265"/>
      <c r="AB57" s="265"/>
      <c r="AC57" s="267">
        <v>1</v>
      </c>
    </row>
    <row r="58" spans="1:29" ht="13.5" thickBot="1">
      <c r="A58" s="278"/>
      <c r="B58" s="286"/>
      <c r="C58" s="278"/>
      <c r="D58" s="278"/>
      <c r="E58" s="191"/>
      <c r="F58" s="191"/>
      <c r="G58" s="191"/>
      <c r="H58" s="191"/>
      <c r="I58" s="191"/>
      <c r="J58" s="191"/>
      <c r="K58" s="191"/>
      <c r="L58" s="198"/>
      <c r="M58" s="225"/>
      <c r="N58" s="274"/>
      <c r="O58" s="274"/>
      <c r="P58" s="276"/>
      <c r="Q58" s="276"/>
      <c r="R58" s="110"/>
      <c r="S58" s="2"/>
      <c r="T58" s="3"/>
      <c r="U58" s="3"/>
      <c r="V58" s="185"/>
      <c r="W58" s="110"/>
      <c r="X58" s="110"/>
      <c r="Y58" s="266"/>
      <c r="Z58" s="266"/>
      <c r="AA58" s="266"/>
      <c r="AB58" s="266"/>
      <c r="AC58" s="266"/>
    </row>
    <row r="59" spans="1:29">
      <c r="A59" s="269">
        <v>13</v>
      </c>
      <c r="B59" s="282" t="str">
        <f>DenStatus!C36</f>
        <v>Tiger Theatre</v>
      </c>
      <c r="C59" s="279">
        <v>4</v>
      </c>
      <c r="D59" s="279">
        <v>5</v>
      </c>
      <c r="E59" s="50">
        <v>1</v>
      </c>
      <c r="F59" s="50">
        <v>2</v>
      </c>
      <c r="G59" s="50">
        <v>3</v>
      </c>
      <c r="H59" s="50">
        <v>4</v>
      </c>
      <c r="I59" s="50">
        <v>5</v>
      </c>
      <c r="J59" s="195"/>
      <c r="K59" s="197"/>
      <c r="L59" s="197"/>
      <c r="M59" s="228"/>
      <c r="N59" s="269">
        <f>COUNTA(E60:M60)</f>
        <v>0</v>
      </c>
      <c r="O59" s="269">
        <f>IF(SUM(Y59:AB60)&gt;=AC59,1,0)</f>
        <v>0</v>
      </c>
      <c r="P59" s="271"/>
      <c r="Q59" s="273"/>
      <c r="R59" s="110"/>
      <c r="S59" s="2"/>
      <c r="T59" s="3"/>
      <c r="U59" s="3"/>
      <c r="V59" s="185"/>
      <c r="W59" s="110"/>
      <c r="X59" s="110"/>
      <c r="Y59" s="267">
        <f>IF(COUNTA(E60:I60)&gt;=4,1,0)</f>
        <v>0</v>
      </c>
      <c r="Z59" s="265"/>
      <c r="AA59" s="265"/>
      <c r="AB59" s="265"/>
      <c r="AC59" s="267">
        <v>1</v>
      </c>
    </row>
    <row r="60" spans="1:29" ht="13.5" thickBot="1">
      <c r="A60" s="280"/>
      <c r="B60" s="283"/>
      <c r="C60" s="280"/>
      <c r="D60" s="270"/>
      <c r="E60" s="8"/>
      <c r="F60" s="8"/>
      <c r="G60" s="8"/>
      <c r="H60" s="8"/>
      <c r="I60" s="8"/>
      <c r="J60" s="229"/>
      <c r="K60" s="230"/>
      <c r="L60" s="230"/>
      <c r="M60" s="231"/>
      <c r="N60" s="270"/>
      <c r="O60" s="270"/>
      <c r="P60" s="272"/>
      <c r="Q60" s="272"/>
      <c r="R60" s="110"/>
      <c r="S60" s="2"/>
      <c r="T60" s="3"/>
      <c r="U60" s="3"/>
      <c r="V60" s="185"/>
      <c r="W60" s="110"/>
      <c r="X60" s="110"/>
      <c r="Y60" s="266"/>
      <c r="Z60" s="266"/>
      <c r="AA60" s="266"/>
      <c r="AB60" s="266"/>
      <c r="AC60" s="266"/>
    </row>
    <row r="61" spans="1:29" ht="13.5" thickTop="1">
      <c r="A61" s="211"/>
      <c r="B61" s="158" t="s">
        <v>64</v>
      </c>
      <c r="C61" s="50">
        <f>IF(SUM(O35:O60)&gt;=1,"X",0)</f>
        <v>0</v>
      </c>
      <c r="D61" s="215" t="s">
        <v>181</v>
      </c>
      <c r="E61" s="160"/>
      <c r="F61" s="160"/>
      <c r="G61" s="160"/>
      <c r="H61" s="160"/>
      <c r="I61" s="160"/>
      <c r="J61" s="160"/>
      <c r="K61" s="160"/>
      <c r="L61" s="160"/>
      <c r="M61" s="160"/>
      <c r="N61" s="110"/>
      <c r="O61" s="110"/>
      <c r="P61" s="219"/>
      <c r="Q61" s="110"/>
      <c r="R61" s="110"/>
      <c r="S61" s="6"/>
      <c r="T61" s="3"/>
      <c r="U61" s="3"/>
      <c r="V61" s="185"/>
      <c r="W61" s="110"/>
      <c r="X61" s="110"/>
      <c r="Y61" s="110"/>
      <c r="Z61" s="110"/>
      <c r="AA61" s="110"/>
      <c r="AB61" s="110"/>
      <c r="AC61" s="110"/>
    </row>
    <row r="62" spans="1:29">
      <c r="A62" s="110"/>
      <c r="B62" s="125"/>
      <c r="C62" s="161"/>
      <c r="D62" s="160"/>
      <c r="E62" s="160"/>
      <c r="F62" s="160"/>
      <c r="G62" s="160"/>
      <c r="H62" s="160"/>
      <c r="I62" s="160"/>
      <c r="J62" s="160"/>
      <c r="K62" s="160"/>
      <c r="L62" s="160"/>
      <c r="M62" s="160"/>
      <c r="N62" s="110"/>
      <c r="O62" s="110"/>
      <c r="P62" s="110"/>
      <c r="Q62" s="110"/>
      <c r="R62" s="110"/>
      <c r="S62" s="2"/>
      <c r="T62" s="3"/>
      <c r="U62" s="3"/>
      <c r="V62" s="185"/>
      <c r="W62" s="110"/>
      <c r="X62" s="110"/>
      <c r="Y62" s="239" t="s">
        <v>71</v>
      </c>
      <c r="Z62" s="240"/>
      <c r="AA62" s="240"/>
      <c r="AB62" s="240"/>
      <c r="AC62" s="211"/>
    </row>
    <row r="63" spans="1:29">
      <c r="A63" s="120" t="s">
        <v>118</v>
      </c>
      <c r="B63" s="110"/>
      <c r="C63" s="110"/>
      <c r="D63" s="110"/>
      <c r="E63" s="110"/>
      <c r="F63" s="110"/>
      <c r="G63" s="110"/>
      <c r="H63" s="110"/>
      <c r="I63" s="110"/>
      <c r="J63" s="110"/>
      <c r="K63" s="110"/>
      <c r="L63" s="110"/>
      <c r="M63" s="110"/>
      <c r="N63" s="110"/>
      <c r="O63" s="110"/>
      <c r="P63" s="110"/>
      <c r="Q63" s="110"/>
      <c r="R63" s="110"/>
      <c r="S63" s="2"/>
      <c r="T63" s="3"/>
      <c r="U63" s="3"/>
      <c r="V63" s="185"/>
      <c r="W63" s="110"/>
      <c r="X63" s="110"/>
      <c r="Y63" s="241" t="s">
        <v>26</v>
      </c>
      <c r="Z63" s="242"/>
      <c r="AA63" s="242"/>
      <c r="AB63" s="242"/>
      <c r="AC63" s="243"/>
    </row>
    <row r="64" spans="1:29">
      <c r="A64" s="154" t="s">
        <v>5</v>
      </c>
      <c r="B64" s="154"/>
      <c r="C64" s="154" t="s">
        <v>7</v>
      </c>
      <c r="D64" s="154"/>
      <c r="E64" s="164" t="s">
        <v>33</v>
      </c>
      <c r="F64" s="168"/>
      <c r="G64" s="170"/>
      <c r="H64" s="170"/>
      <c r="I64" s="170"/>
      <c r="J64" s="170"/>
      <c r="K64" s="170"/>
      <c r="L64" s="170"/>
      <c r="M64" s="170"/>
      <c r="N64" s="290" t="s">
        <v>4</v>
      </c>
      <c r="O64" s="291"/>
      <c r="P64" s="291"/>
      <c r="Q64" s="292"/>
      <c r="R64" s="110"/>
      <c r="S64" s="2"/>
      <c r="T64" s="3"/>
      <c r="U64" s="3"/>
      <c r="V64" s="185"/>
      <c r="W64" s="110"/>
      <c r="X64" s="110"/>
      <c r="Y64" s="167" t="s">
        <v>34</v>
      </c>
      <c r="Z64" s="167" t="s">
        <v>48</v>
      </c>
      <c r="AA64" s="134" t="s">
        <v>196</v>
      </c>
      <c r="AB64" s="134" t="s">
        <v>198</v>
      </c>
      <c r="AC64" s="167" t="s">
        <v>1</v>
      </c>
    </row>
    <row r="65" spans="1:29">
      <c r="A65" s="47" t="s">
        <v>43</v>
      </c>
      <c r="B65" s="154" t="s">
        <v>40</v>
      </c>
      <c r="C65" s="47" t="s">
        <v>46</v>
      </c>
      <c r="D65" s="157" t="s">
        <v>16</v>
      </c>
      <c r="E65" s="165">
        <v>1</v>
      </c>
      <c r="F65" s="220"/>
      <c r="G65" s="182"/>
      <c r="H65" s="182"/>
      <c r="I65" s="182"/>
      <c r="J65" s="182"/>
      <c r="K65" s="182"/>
      <c r="L65" s="182"/>
      <c r="M65" s="182"/>
      <c r="N65" s="47" t="s">
        <v>2</v>
      </c>
      <c r="O65" s="47" t="s">
        <v>31</v>
      </c>
      <c r="P65" s="47" t="s">
        <v>24</v>
      </c>
      <c r="Q65" s="49" t="s">
        <v>74</v>
      </c>
      <c r="R65" s="110"/>
      <c r="S65" s="6"/>
      <c r="T65" s="3"/>
      <c r="U65" s="3"/>
      <c r="V65" s="185"/>
      <c r="W65" s="110"/>
      <c r="X65" s="110"/>
      <c r="Y65" s="235" t="s">
        <v>49</v>
      </c>
      <c r="Z65" s="235" t="s">
        <v>49</v>
      </c>
      <c r="AA65" s="158" t="s">
        <v>49</v>
      </c>
      <c r="AB65" s="158" t="s">
        <v>49</v>
      </c>
      <c r="AC65" s="235" t="s">
        <v>50</v>
      </c>
    </row>
    <row r="66" spans="1:29">
      <c r="A66" s="47">
        <v>1</v>
      </c>
      <c r="B66" s="154" t="str">
        <f>DenStatus!C40</f>
        <v>Child Protection</v>
      </c>
      <c r="C66" s="47">
        <v>1</v>
      </c>
      <c r="D66" s="220">
        <v>1</v>
      </c>
      <c r="E66" s="7"/>
      <c r="F66" s="220"/>
      <c r="G66" s="182"/>
      <c r="H66" s="182"/>
      <c r="I66" s="182"/>
      <c r="J66" s="182"/>
      <c r="K66" s="182"/>
      <c r="L66" s="182"/>
      <c r="M66" s="182"/>
      <c r="N66" s="47">
        <f>COUNTA(E66:M66)</f>
        <v>0</v>
      </c>
      <c r="O66" s="47">
        <f>IF(SUM(Y66:Z66)&gt;=AC66,1,0)</f>
        <v>0</v>
      </c>
      <c r="P66" s="4"/>
      <c r="Q66" s="4"/>
      <c r="R66" s="110"/>
      <c r="S66" s="2"/>
      <c r="T66" s="3"/>
      <c r="U66" s="3"/>
      <c r="V66" s="185"/>
      <c r="W66" s="110"/>
      <c r="X66" s="110"/>
      <c r="Y66" s="221">
        <f>IF(N66&gt;=C66,1,0)</f>
        <v>0</v>
      </c>
      <c r="Z66" s="221"/>
      <c r="AA66" s="221"/>
      <c r="AB66" s="221"/>
      <c r="AC66" s="221">
        <v>1</v>
      </c>
    </row>
    <row r="67" spans="1:29" ht="13.5" thickBot="1">
      <c r="A67" s="47">
        <f t="shared" ref="A67" si="4">A66+1</f>
        <v>2</v>
      </c>
      <c r="B67" s="154" t="str">
        <f>DenStatus!C41</f>
        <v>Cyber Chip</v>
      </c>
      <c r="C67" s="47">
        <v>1</v>
      </c>
      <c r="D67" s="220">
        <v>1</v>
      </c>
      <c r="E67" s="8"/>
      <c r="F67" s="184"/>
      <c r="G67" s="184"/>
      <c r="H67" s="184"/>
      <c r="I67" s="184"/>
      <c r="J67" s="184"/>
      <c r="K67" s="184"/>
      <c r="L67" s="184"/>
      <c r="M67" s="184"/>
      <c r="N67" s="47">
        <f>COUNTA(E67:M67)</f>
        <v>0</v>
      </c>
      <c r="O67" s="47">
        <f>IF(SUM(Y67:Z67)&gt;=AC67,1,0)</f>
        <v>0</v>
      </c>
      <c r="P67" s="4"/>
      <c r="Q67" s="4"/>
      <c r="R67" s="110"/>
      <c r="S67" s="2"/>
      <c r="T67" s="3"/>
      <c r="U67" s="3"/>
      <c r="V67" s="185"/>
      <c r="W67" s="110"/>
      <c r="X67" s="110"/>
      <c r="Y67" s="221">
        <f>IF(N67&gt;=C67,1,0)</f>
        <v>0</v>
      </c>
      <c r="Z67" s="221"/>
      <c r="AA67" s="221"/>
      <c r="AB67" s="221"/>
      <c r="AC67" s="221">
        <v>1</v>
      </c>
    </row>
    <row r="68" spans="1:29" ht="13.5" thickTop="1">
      <c r="A68" s="211"/>
      <c r="B68" s="158" t="s">
        <v>77</v>
      </c>
      <c r="C68" s="50">
        <f>IF(SUM(O66:O67)&gt;=2,"X",0)</f>
        <v>0</v>
      </c>
      <c r="D68" s="215" t="s">
        <v>181</v>
      </c>
      <c r="E68" s="160"/>
      <c r="F68" s="159"/>
      <c r="G68" s="159"/>
      <c r="H68" s="159"/>
      <c r="I68" s="159"/>
      <c r="J68" s="159"/>
      <c r="K68" s="159"/>
      <c r="L68" s="159"/>
      <c r="M68" s="159"/>
      <c r="N68" s="159"/>
      <c r="O68" s="159"/>
      <c r="P68" s="5"/>
      <c r="Q68" s="166"/>
      <c r="R68" s="110"/>
      <c r="S68" s="2"/>
      <c r="T68" s="3"/>
      <c r="U68" s="3"/>
      <c r="V68" s="185"/>
      <c r="W68" s="110"/>
      <c r="X68" s="110"/>
      <c r="Y68" s="110"/>
      <c r="Z68" s="110"/>
      <c r="AA68" s="110"/>
      <c r="AB68" s="110"/>
      <c r="AC68" s="110"/>
    </row>
    <row r="69" spans="1:29">
      <c r="A69" s="110"/>
      <c r="B69" s="125"/>
      <c r="C69" s="161"/>
      <c r="D69" s="160"/>
      <c r="E69" s="160"/>
      <c r="F69" s="160"/>
      <c r="G69" s="160"/>
      <c r="H69" s="160"/>
      <c r="I69" s="160"/>
      <c r="J69" s="160"/>
      <c r="K69" s="160"/>
      <c r="L69" s="160"/>
      <c r="M69" s="160"/>
      <c r="N69" s="110"/>
      <c r="O69" s="110"/>
      <c r="P69" s="110"/>
      <c r="Q69" s="110"/>
      <c r="R69" s="110"/>
      <c r="S69" s="6"/>
      <c r="T69" s="3"/>
      <c r="U69" s="3"/>
      <c r="V69" s="185"/>
      <c r="W69" s="110"/>
      <c r="X69" s="110"/>
      <c r="Y69" s="239" t="s">
        <v>121</v>
      </c>
      <c r="Z69" s="240"/>
      <c r="AA69" s="240"/>
      <c r="AB69" s="240"/>
      <c r="AC69" s="211"/>
    </row>
    <row r="70" spans="1:29">
      <c r="A70" s="110"/>
      <c r="B70" s="122" t="s">
        <v>115</v>
      </c>
      <c r="C70" s="47">
        <f>IF(SUM(Y73:Y76)&gt;=4,"X",0)</f>
        <v>0</v>
      </c>
      <c r="D70" s="160"/>
      <c r="E70" s="160"/>
      <c r="F70" s="160"/>
      <c r="G70" s="160"/>
      <c r="H70" s="160"/>
      <c r="I70" s="160"/>
      <c r="J70" s="160"/>
      <c r="K70" s="160"/>
      <c r="L70" s="160"/>
      <c r="M70" s="160"/>
      <c r="N70" s="110"/>
      <c r="O70" s="110"/>
      <c r="P70" s="110"/>
      <c r="Q70" s="110"/>
      <c r="R70" s="110"/>
      <c r="S70" s="6"/>
      <c r="T70" s="3"/>
      <c r="U70" s="3"/>
      <c r="V70" s="185"/>
      <c r="W70" s="110"/>
      <c r="X70" s="110"/>
      <c r="Y70" s="241" t="s">
        <v>26</v>
      </c>
      <c r="Z70" s="242"/>
      <c r="AA70" s="242"/>
      <c r="AB70" s="242"/>
      <c r="AC70" s="243"/>
    </row>
    <row r="71" spans="1:29">
      <c r="A71" s="110"/>
      <c r="B71" s="125"/>
      <c r="C71" s="161"/>
      <c r="D71" s="160"/>
      <c r="E71" s="160"/>
      <c r="F71" s="160"/>
      <c r="G71" s="160"/>
      <c r="H71" s="160"/>
      <c r="I71" s="160"/>
      <c r="J71" s="160"/>
      <c r="K71" s="160"/>
      <c r="L71" s="160"/>
      <c r="M71" s="160"/>
      <c r="N71" s="110"/>
      <c r="O71" s="110"/>
      <c r="P71" s="110"/>
      <c r="Q71" s="110"/>
      <c r="R71" s="110"/>
      <c r="S71" s="110"/>
      <c r="T71" s="110"/>
      <c r="U71" s="110"/>
      <c r="V71" s="110"/>
      <c r="W71" s="110"/>
      <c r="X71" s="110"/>
      <c r="Y71" s="167" t="s">
        <v>34</v>
      </c>
      <c r="Z71" s="167" t="s">
        <v>48</v>
      </c>
      <c r="AA71" s="134" t="s">
        <v>196</v>
      </c>
      <c r="AB71" s="134" t="s">
        <v>198</v>
      </c>
      <c r="AC71" s="167" t="s">
        <v>1</v>
      </c>
    </row>
    <row r="72" spans="1:29">
      <c r="A72" s="110"/>
      <c r="B72" s="105"/>
      <c r="C72" s="110"/>
      <c r="D72" s="110"/>
      <c r="E72" s="110"/>
      <c r="F72" s="110"/>
      <c r="G72" s="110"/>
      <c r="H72" s="110"/>
      <c r="I72" s="110"/>
      <c r="J72" s="110"/>
      <c r="K72" s="110"/>
      <c r="L72" s="110"/>
      <c r="M72" s="110"/>
      <c r="N72" s="110"/>
      <c r="O72" s="110"/>
      <c r="P72" s="110"/>
      <c r="Q72" s="110"/>
      <c r="R72" s="110"/>
      <c r="S72" s="110"/>
      <c r="T72" s="110"/>
      <c r="U72" s="110"/>
      <c r="V72" s="110"/>
      <c r="W72" s="110"/>
      <c r="X72" s="110"/>
      <c r="Y72" s="235" t="s">
        <v>49</v>
      </c>
      <c r="Z72" s="235" t="s">
        <v>49</v>
      </c>
      <c r="AA72" s="158" t="s">
        <v>49</v>
      </c>
      <c r="AB72" s="158" t="s">
        <v>49</v>
      </c>
      <c r="AC72" s="235" t="s">
        <v>50</v>
      </c>
    </row>
    <row r="73" spans="1:29">
      <c r="A73" s="155"/>
      <c r="B73" s="156"/>
      <c r="C73" s="156"/>
      <c r="D73" s="156"/>
      <c r="E73" s="156"/>
      <c r="F73" s="156"/>
      <c r="G73" s="156"/>
      <c r="H73" s="156"/>
      <c r="I73" s="156"/>
      <c r="J73" s="156"/>
      <c r="K73" s="156"/>
      <c r="L73" s="156"/>
      <c r="M73" s="156"/>
      <c r="N73" s="110"/>
      <c r="O73" s="110"/>
      <c r="P73" s="110"/>
      <c r="Q73" s="110"/>
      <c r="R73" s="110"/>
      <c r="S73" s="110"/>
      <c r="T73" s="110"/>
      <c r="U73" s="110"/>
      <c r="V73" s="110"/>
      <c r="W73" s="110"/>
      <c r="X73" s="105" t="s">
        <v>17</v>
      </c>
      <c r="Y73" s="221">
        <f>IF(C13="X",1,0)</f>
        <v>0</v>
      </c>
      <c r="Z73" s="221"/>
      <c r="AA73" s="221"/>
      <c r="AB73" s="221"/>
      <c r="AC73" s="221">
        <v>1</v>
      </c>
    </row>
    <row r="74" spans="1:29">
      <c r="A74" s="156"/>
      <c r="B74" s="156"/>
      <c r="C74" s="156"/>
      <c r="D74" s="156"/>
      <c r="E74" s="156"/>
      <c r="F74" s="156"/>
      <c r="G74" s="156"/>
      <c r="H74" s="156"/>
      <c r="I74" s="156"/>
      <c r="J74" s="156"/>
      <c r="K74" s="156"/>
      <c r="L74" s="156"/>
      <c r="M74" s="156"/>
      <c r="N74" s="110"/>
      <c r="O74" s="110"/>
      <c r="P74" s="110"/>
      <c r="Q74" s="110"/>
      <c r="R74" s="110"/>
      <c r="S74" s="110"/>
      <c r="T74" s="110"/>
      <c r="U74" s="110"/>
      <c r="V74" s="110"/>
      <c r="W74" s="110"/>
      <c r="X74" s="105" t="s">
        <v>72</v>
      </c>
      <c r="Y74" s="221">
        <f>IF(C30="X",1,0)</f>
        <v>0</v>
      </c>
      <c r="Z74" s="221"/>
      <c r="AA74" s="221"/>
      <c r="AB74" s="221"/>
      <c r="AC74" s="221">
        <v>1</v>
      </c>
    </row>
    <row r="75" spans="1:29">
      <c r="A75" s="156"/>
      <c r="B75" s="156"/>
      <c r="C75" s="156"/>
      <c r="D75" s="156"/>
      <c r="E75" s="156"/>
      <c r="F75" s="156"/>
      <c r="G75" s="156"/>
      <c r="H75" s="156"/>
      <c r="I75" s="156"/>
      <c r="J75" s="156"/>
      <c r="K75" s="156"/>
      <c r="L75" s="156"/>
      <c r="M75" s="156"/>
      <c r="N75" s="110"/>
      <c r="O75" s="110"/>
      <c r="P75" s="110"/>
      <c r="Q75" s="110"/>
      <c r="R75" s="110"/>
      <c r="S75" s="110"/>
      <c r="T75" s="110"/>
      <c r="U75" s="110"/>
      <c r="V75" s="110"/>
      <c r="W75" s="110"/>
      <c r="X75" s="105" t="s">
        <v>73</v>
      </c>
      <c r="Y75" s="221">
        <f>IF(C61="X",1,0)</f>
        <v>0</v>
      </c>
      <c r="Z75" s="221"/>
      <c r="AA75" s="221"/>
      <c r="AB75" s="221"/>
      <c r="AC75" s="221">
        <v>1</v>
      </c>
    </row>
    <row r="76" spans="1:29">
      <c r="A76" s="156"/>
      <c r="B76" s="156"/>
      <c r="C76" s="161"/>
      <c r="D76" s="156"/>
      <c r="E76" s="156"/>
      <c r="F76" s="156"/>
      <c r="G76" s="156"/>
      <c r="H76" s="156"/>
      <c r="I76" s="156"/>
      <c r="J76" s="156"/>
      <c r="K76" s="156"/>
      <c r="L76" s="156"/>
      <c r="M76" s="156"/>
      <c r="N76" s="110"/>
      <c r="O76" s="110"/>
      <c r="P76" s="110"/>
      <c r="Q76" s="110"/>
      <c r="R76" s="110"/>
      <c r="S76" s="110"/>
      <c r="T76" s="110"/>
      <c r="U76" s="110"/>
      <c r="V76" s="110"/>
      <c r="W76" s="110"/>
      <c r="X76" s="105" t="s">
        <v>71</v>
      </c>
      <c r="Y76" s="221">
        <f>IF(C68="X",1,0)</f>
        <v>0</v>
      </c>
      <c r="Z76" s="221"/>
      <c r="AA76" s="221"/>
      <c r="AB76" s="221"/>
      <c r="AC76" s="221">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O28:O29"/>
    <mergeCell ref="P28:P29"/>
    <mergeCell ref="Q28:Q29"/>
    <mergeCell ref="N33:Q33"/>
    <mergeCell ref="A35:A36"/>
    <mergeCell ref="B35:B36"/>
    <mergeCell ref="C35:C36"/>
    <mergeCell ref="D35:D36"/>
    <mergeCell ref="N35:N36"/>
    <mergeCell ref="O35:O36"/>
    <mergeCell ref="P35:P36"/>
    <mergeCell ref="Q35:Q36"/>
    <mergeCell ref="A28:A29"/>
    <mergeCell ref="B28:B29"/>
    <mergeCell ref="C28:C29"/>
    <mergeCell ref="D28:D29"/>
    <mergeCell ref="N28:N29"/>
    <mergeCell ref="A26:A27"/>
    <mergeCell ref="B26:B27"/>
    <mergeCell ref="C26:C27"/>
    <mergeCell ref="D26:D27"/>
    <mergeCell ref="N26:N27"/>
    <mergeCell ref="O26:O27"/>
    <mergeCell ref="P26:P27"/>
    <mergeCell ref="Q26:Q27"/>
    <mergeCell ref="A24:A25"/>
    <mergeCell ref="B24:B25"/>
    <mergeCell ref="C24:C25"/>
    <mergeCell ref="D24:D25"/>
    <mergeCell ref="N24:N25"/>
    <mergeCell ref="O24:O25"/>
    <mergeCell ref="N4:Q4"/>
    <mergeCell ref="N16:Q16"/>
    <mergeCell ref="O18:O19"/>
    <mergeCell ref="P18:P19"/>
    <mergeCell ref="Q18:Q19"/>
    <mergeCell ref="A22:A23"/>
    <mergeCell ref="B22:B23"/>
    <mergeCell ref="C22:C23"/>
    <mergeCell ref="D22:D23"/>
    <mergeCell ref="N22:N23"/>
    <mergeCell ref="A20:A21"/>
    <mergeCell ref="B20:B21"/>
    <mergeCell ref="C20:C21"/>
    <mergeCell ref="D20:D21"/>
    <mergeCell ref="N20:N21"/>
    <mergeCell ref="O20:O21"/>
    <mergeCell ref="P20:P21"/>
    <mergeCell ref="Q20:Q21"/>
    <mergeCell ref="O22:O23"/>
    <mergeCell ref="P22:P23"/>
    <mergeCell ref="Q22:Q23"/>
    <mergeCell ref="A18:A19"/>
    <mergeCell ref="B18:B19"/>
    <mergeCell ref="C18:C19"/>
    <mergeCell ref="D18:D19"/>
    <mergeCell ref="N18:N19"/>
    <mergeCell ref="P24:P25"/>
    <mergeCell ref="Q24:Q25"/>
    <mergeCell ref="Y18:Y19"/>
    <mergeCell ref="Z18:Z19"/>
    <mergeCell ref="AA18:AA19"/>
    <mergeCell ref="Y20:Y21"/>
    <mergeCell ref="Z20:Z21"/>
    <mergeCell ref="AA20:AA21"/>
    <mergeCell ref="Y22:Y23"/>
    <mergeCell ref="Z22:Z23"/>
    <mergeCell ref="AA22:AA23"/>
    <mergeCell ref="Y24:Y25"/>
    <mergeCell ref="Z24:Z25"/>
    <mergeCell ref="AA24:AA25"/>
    <mergeCell ref="Y26:Y27"/>
    <mergeCell ref="Z26:Z27"/>
    <mergeCell ref="AA26:AA27"/>
    <mergeCell ref="Y28:Y29"/>
    <mergeCell ref="Z28:Z29"/>
    <mergeCell ref="AA28:AA29"/>
    <mergeCell ref="Y35:Y36"/>
    <mergeCell ref="Z35:Z36"/>
    <mergeCell ref="AA35:AA36"/>
    <mergeCell ref="Y37:Y38"/>
    <mergeCell ref="Z37:Z38"/>
    <mergeCell ref="AA37:AA38"/>
    <mergeCell ref="Y39:Y40"/>
    <mergeCell ref="Z39:Z40"/>
    <mergeCell ref="AA39:AA40"/>
    <mergeCell ref="Y41:Y42"/>
    <mergeCell ref="Z41:Z42"/>
    <mergeCell ref="AA41:AA42"/>
    <mergeCell ref="Y43:Y44"/>
    <mergeCell ref="Z43:Z44"/>
    <mergeCell ref="AA43:AA44"/>
    <mergeCell ref="Y45:Y46"/>
    <mergeCell ref="Z45:Z46"/>
    <mergeCell ref="AA45:AA46"/>
    <mergeCell ref="Y47:Y48"/>
    <mergeCell ref="Z47:Z48"/>
    <mergeCell ref="AA47:AA48"/>
    <mergeCell ref="Y49:Y50"/>
    <mergeCell ref="Z49:Z50"/>
    <mergeCell ref="AA49:AA50"/>
    <mergeCell ref="Y51:Y52"/>
    <mergeCell ref="Z51:Z52"/>
    <mergeCell ref="AA51:AA52"/>
    <mergeCell ref="Y53:Y54"/>
    <mergeCell ref="Z53:Z54"/>
    <mergeCell ref="AA53:AA54"/>
    <mergeCell ref="Y55:Y56"/>
    <mergeCell ref="Z55:Z56"/>
    <mergeCell ref="AA55:AA56"/>
    <mergeCell ref="Y57:Y58"/>
    <mergeCell ref="Z57:Z58"/>
    <mergeCell ref="AA57:AA58"/>
    <mergeCell ref="Y59:Y60"/>
    <mergeCell ref="Z59:Z60"/>
    <mergeCell ref="AA59:AA60"/>
    <mergeCell ref="AB18:AB19"/>
    <mergeCell ref="AC18:AC19"/>
    <mergeCell ref="AB20:AB21"/>
    <mergeCell ref="AC20:AC21"/>
    <mergeCell ref="AB22:AB23"/>
    <mergeCell ref="AC22:AC23"/>
    <mergeCell ref="AB24:AB25"/>
    <mergeCell ref="AC24:AC25"/>
    <mergeCell ref="AB26:AB27"/>
    <mergeCell ref="AC26:AC27"/>
    <mergeCell ref="AB28:AB29"/>
    <mergeCell ref="AC28:AC29"/>
    <mergeCell ref="AB35:AB36"/>
    <mergeCell ref="AC35:AC36"/>
    <mergeCell ref="AB37:AB38"/>
    <mergeCell ref="AC37:AC38"/>
    <mergeCell ref="AB39:AB40"/>
    <mergeCell ref="AC39:AC40"/>
    <mergeCell ref="AB41:AB42"/>
    <mergeCell ref="AC41:AC42"/>
    <mergeCell ref="AB53:AB54"/>
    <mergeCell ref="AC53:AC54"/>
    <mergeCell ref="AB55:AB56"/>
    <mergeCell ref="AC55:AC56"/>
    <mergeCell ref="AB57:AB58"/>
    <mergeCell ref="AC57:AC58"/>
    <mergeCell ref="AB59:AB60"/>
    <mergeCell ref="AC59:AC60"/>
    <mergeCell ref="AB43:AB44"/>
    <mergeCell ref="AC43:AC44"/>
    <mergeCell ref="AB45:AB46"/>
    <mergeCell ref="AC45:AC46"/>
    <mergeCell ref="AB47:AB48"/>
    <mergeCell ref="AC47:AC48"/>
    <mergeCell ref="AB49:AB50"/>
    <mergeCell ref="AC49:AC50"/>
    <mergeCell ref="AB51:AB52"/>
    <mergeCell ref="AC51:AC52"/>
  </mergeCells>
  <conditionalFormatting sqref="O66:O67 O6:O12 C76 E29:M29 C70 E66:E67 C68 C30 C13 E6:E12 E21:K21 E19:K19 E25:I25 E23:H23 E27:J27 E36:L36 E38:J38 E40:L40 E42:K42 E46:M46 E48:L48 E52:J52 E58:K58 E60:I60 E44:J44 E50:H50 E54:M54 E56:J56">
    <cfRule type="cellIs" dxfId="275" priority="23" stopIfTrue="1" operator="greaterThan">
      <formula>0</formula>
    </cfRule>
  </conditionalFormatting>
  <conditionalFormatting sqref="C61:C63 C68:C71">
    <cfRule type="cellIs" dxfId="274" priority="22" stopIfTrue="1" operator="greaterThanOrEqual">
      <formula>1</formula>
    </cfRule>
  </conditionalFormatting>
  <conditionalFormatting sqref="O18:O29">
    <cfRule type="cellIs" dxfId="273" priority="21" operator="greaterThan">
      <formula>0</formula>
    </cfRule>
  </conditionalFormatting>
  <conditionalFormatting sqref="O35:O60">
    <cfRule type="cellIs" dxfId="272" priority="20" operator="greaterThan">
      <formula>0</formula>
    </cfRule>
  </conditionalFormatting>
  <conditionalFormatting sqref="O66:O67 O6:O12 C76 E29:M29 C70 E66:E67 C68 C30 C13 E6:E12 E21:K21 E19:K19 E25:I25 E23:H23 E27:J27 E36:L36 E38:J38 E40:L40 E42:K42 E46:M46 E48:L48 E52:J52 E58:K58 E60:I60 E44:J44 E50:H50 E54:M54 E56:J56">
    <cfRule type="cellIs" dxfId="271" priority="19" stopIfTrue="1" operator="greaterThan">
      <formula>0</formula>
    </cfRule>
  </conditionalFormatting>
  <conditionalFormatting sqref="C61:C63 C68:C71">
    <cfRule type="cellIs" dxfId="270" priority="18" stopIfTrue="1" operator="greaterThanOrEqual">
      <formula>1</formula>
    </cfRule>
  </conditionalFormatting>
  <conditionalFormatting sqref="O18:O29 O35:O60">
    <cfRule type="cellIs" dxfId="269" priority="17"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268" priority="16" stopIfTrue="1" operator="greaterThan">
      <formula>0</formula>
    </cfRule>
  </conditionalFormatting>
  <conditionalFormatting sqref="C61:C63 C68:C71">
    <cfRule type="cellIs" dxfId="267" priority="15" stopIfTrue="1" operator="greaterThanOrEqual">
      <formula>1</formula>
    </cfRule>
  </conditionalFormatting>
  <conditionalFormatting sqref="O18:O29 O35:O60">
    <cfRule type="cellIs" dxfId="266" priority="14" operator="greaterThan">
      <formula>0</formula>
    </cfRule>
  </conditionalFormatting>
  <conditionalFormatting sqref="L21">
    <cfRule type="cellIs" dxfId="265" priority="13" stopIfTrue="1" operator="greaterThan">
      <formula>0</formula>
    </cfRule>
  </conditionalFormatting>
  <conditionalFormatting sqref="I23">
    <cfRule type="cellIs" dxfId="264" priority="12" stopIfTrue="1" operator="greaterThan">
      <formula>0</formula>
    </cfRule>
  </conditionalFormatting>
  <conditionalFormatting sqref="I50">
    <cfRule type="cellIs" dxfId="263" priority="11" stopIfTrue="1" operator="greaterThan">
      <formula>0</formula>
    </cfRule>
  </conditionalFormatting>
  <conditionalFormatting sqref="K52">
    <cfRule type="cellIs" dxfId="262" priority="10" stopIfTrue="1" operator="greaterThan">
      <formula>0</formula>
    </cfRule>
  </conditionalFormatting>
  <conditionalFormatting sqref="L52">
    <cfRule type="cellIs" dxfId="261" priority="9" stopIfTrue="1" operator="greaterThan">
      <formula>0</formula>
    </cfRule>
  </conditionalFormatting>
  <conditionalFormatting sqref="O66:O67 O6:O12 C76 E29:M29 C70 E66:E67 C68 C30 C13 E6:E12 E21:K21 E19:K19 E25:I25 E23:H23 E27:J27 E36:K36 E38:J38 E40:L40 E42:K42 E46:M46 E48:L48 E52:J52 E58:K58 E60:I60 E44:J44 E50:H50 E54:M54 E56:H56">
    <cfRule type="cellIs" dxfId="260" priority="8" stopIfTrue="1" operator="greaterThan">
      <formula>0</formula>
    </cfRule>
  </conditionalFormatting>
  <conditionalFormatting sqref="C61:C63 C68:C71">
    <cfRule type="cellIs" dxfId="259" priority="7" stopIfTrue="1" operator="greaterThanOrEqual">
      <formula>1</formula>
    </cfRule>
  </conditionalFormatting>
  <conditionalFormatting sqref="O18:O29 O35:O60">
    <cfRule type="cellIs" dxfId="258" priority="6" operator="greaterThan">
      <formula>0</formula>
    </cfRule>
  </conditionalFormatting>
  <conditionalFormatting sqref="L21">
    <cfRule type="cellIs" dxfId="257" priority="5" stopIfTrue="1" operator="greaterThan">
      <formula>0</formula>
    </cfRule>
  </conditionalFormatting>
  <conditionalFormatting sqref="I23">
    <cfRule type="cellIs" dxfId="256" priority="4" stopIfTrue="1" operator="greaterThan">
      <formula>0</formula>
    </cfRule>
  </conditionalFormatting>
  <conditionalFormatting sqref="I50">
    <cfRule type="cellIs" dxfId="255" priority="3" stopIfTrue="1" operator="greaterThan">
      <formula>0</formula>
    </cfRule>
  </conditionalFormatting>
  <conditionalFormatting sqref="K52">
    <cfRule type="cellIs" dxfId="254" priority="2" stopIfTrue="1" operator="greaterThan">
      <formula>0</formula>
    </cfRule>
  </conditionalFormatting>
  <conditionalFormatting sqref="L52">
    <cfRule type="cellIs" dxfId="253"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Rev History</vt:lpstr>
      <vt:lpstr>Instructions</vt:lpstr>
      <vt:lpstr>DenRoster</vt:lpstr>
      <vt:lpstr>MeetingPlanner</vt:lpstr>
      <vt:lpstr>DenStatus</vt:lpstr>
      <vt:lpstr>Cub1</vt:lpstr>
      <vt:lpstr>Cub2</vt:lpstr>
      <vt:lpstr>Cub3</vt:lpstr>
      <vt:lpstr>Cub4</vt:lpstr>
      <vt:lpstr>Cub5</vt:lpstr>
      <vt:lpstr>Cub6</vt:lpstr>
      <vt:lpstr>Cub7</vt:lpstr>
      <vt:lpstr>Cub8</vt:lpstr>
      <vt:lpstr>Cub9</vt:lpstr>
      <vt:lpstr>Cub10</vt:lpstr>
      <vt:lpstr>Cub11</vt:lpstr>
      <vt:lpstr>Cub12</vt:lpstr>
      <vt:lpstr>Cub13</vt:lpstr>
      <vt:lpstr>Cub14</vt:lpstr>
      <vt:lpstr>Cub15</vt:lpstr>
      <vt:lpstr>Other Awards</vt:lpstr>
      <vt:lpstr>'Cub1'!Print_Area</vt:lpstr>
      <vt:lpstr>'Cub10'!Print_Area</vt:lpstr>
      <vt:lpstr>'Cub11'!Print_Area</vt:lpstr>
      <vt:lpstr>'Cub12'!Print_Area</vt:lpstr>
      <vt:lpstr>'Cub13'!Print_Area</vt:lpstr>
      <vt:lpstr>'Cub14'!Print_Area</vt:lpstr>
      <vt:lpstr>'Cub15'!Print_Area</vt:lpstr>
      <vt:lpstr>'Cub2'!Print_Area</vt:lpstr>
      <vt:lpstr>'Cub3'!Print_Area</vt:lpstr>
      <vt:lpstr>'Cub4'!Print_Area</vt:lpstr>
      <vt:lpstr>'Cub5'!Print_Area</vt:lpstr>
      <vt:lpstr>'Cub6'!Print_Area</vt:lpstr>
      <vt:lpstr>'Cub7'!Print_Area</vt:lpstr>
      <vt:lpstr>'Cub8'!Print_Area</vt:lpstr>
      <vt:lpstr>'Cub9'!Print_Area</vt:lpstr>
      <vt:lpstr>DenStatus!Print_Area</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Selhorst</dc:creator>
  <cp:lastModifiedBy>User</cp:lastModifiedBy>
  <cp:lastPrinted>2016-06-22T02:14:38Z</cp:lastPrinted>
  <dcterms:created xsi:type="dcterms:W3CDTF">2005-07-02T23:14:07Z</dcterms:created>
  <dcterms:modified xsi:type="dcterms:W3CDTF">2017-01-06T05:34:25Z</dcterms:modified>
</cp:coreProperties>
</file>